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E31" i="1" l="1"/>
  <c r="F31" i="1"/>
  <c r="D31" i="1"/>
  <c r="D52" i="1"/>
  <c r="E48" i="1"/>
  <c r="F48" i="1"/>
  <c r="D48" i="1"/>
  <c r="D45" i="1"/>
  <c r="D39" i="1"/>
  <c r="D36" i="1"/>
  <c r="E26" i="1"/>
  <c r="F26" i="1"/>
  <c r="D26" i="1"/>
  <c r="D23" i="1"/>
  <c r="D21" i="1"/>
  <c r="F13" i="1"/>
  <c r="E13" i="1"/>
  <c r="D13" i="1"/>
  <c r="F52" i="1"/>
  <c r="E52" i="1"/>
  <c r="F45" i="1"/>
  <c r="E45" i="1"/>
  <c r="F39" i="1"/>
  <c r="E39" i="1"/>
  <c r="F36" i="1"/>
  <c r="E36" i="1"/>
  <c r="F23" i="1"/>
  <c r="E23" i="1"/>
  <c r="F21" i="1"/>
  <c r="E21" i="1"/>
  <c r="A8" i="1"/>
  <c r="D11" i="1"/>
  <c r="E11" i="1"/>
  <c r="F11" i="1"/>
  <c r="F57" i="1" l="1"/>
  <c r="D57" i="1"/>
  <c r="E57" i="1"/>
</calcChain>
</file>

<file path=xl/sharedStrings.xml><?xml version="1.0" encoding="utf-8"?>
<sst xmlns="http://schemas.openxmlformats.org/spreadsheetml/2006/main" count="189" uniqueCount="72">
  <si>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</si>
  <si>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</si>
  <si>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</si>
  <si>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</si>
  <si>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</si>
  <si>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</si>
  <si>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</si>
  <si>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</si>
  <si>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</si>
  <si>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</si>
  <si>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</si>
  <si>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</si>
  <si>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</si>
  <si>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</si>
  <si>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</si>
  <si>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</si>
  <si>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</si>
  <si>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</si>
  <si>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</si>
  <si>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</si>
  <si>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</si>
  <si>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</si>
  <si>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</si>
  <si>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</si>
  <si>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</si>
  <si>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</si>
  <si>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</si>
  <si>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</si>
  <si>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</si>
  <si>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</si>
  <si>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</si>
  <si>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</si>
  <si>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</si>
  <si>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</si>
  <si>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</si>
  <si>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</si>
  <si>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</si>
  <si>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</si>
  <si>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</si>
  <si>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</si>
  <si>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</si>
  <si>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</si>
  <si>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</si>
  <si>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</si>
  <si>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</si>
  <si>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</si>
  <si>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</si>
  <si>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</si>
  <si>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</si>
  <si>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</si>
  <si>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</si>
  <si>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</si>
  <si>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</si>
  <si>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</si>
  <si>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</si>
  <si>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</si>
  <si>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</si>
  <si>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</si>
  <si>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</si>
  <si>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</si>
  <si>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</si>
  <si>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</si>
  <si>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</si>
  <si>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</si>
  <si>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</si>
  <si>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</si>
  <si>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</si>
  <si>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</si>
  <si>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</si>
  <si>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Лесное хозяйство</t>
  </si>
  <si>
    <t>Приложение 3</t>
  </si>
  <si>
    <t>от 16.12.2021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</si>
</sst>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1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10" x14ac:dyDescent="0.2">
      <c r="F1" s="13" t="s">
        <v>70</v>
      </c>
    </row>
    <row r="2" spans="1:10" x14ac:dyDescent="0.2">
      <c r="F2" s="28" t="s">
        <v>0</v>
      </c>
    </row>
    <row r="3" spans="1:10" x14ac:dyDescent="0.2">
      <c r="F3" s="29" t="s">
        <v>71</v>
      </c>
    </row>
    <row r="5" spans="1:10" x14ac:dyDescent="0.2">
      <c r="A5" s="1"/>
      <c r="B5" s="2"/>
      <c r="C5" s="2"/>
      <c r="D5" s="2"/>
      <c r="E5" s="2"/>
      <c r="F5" s="3"/>
      <c r="G5" s="3"/>
    </row>
    <row r="6" spans="1:10" x14ac:dyDescent="0.2">
      <c r="A6" s="1"/>
      <c r="B6" s="2"/>
      <c r="C6" s="2"/>
      <c r="D6" s="2"/>
      <c r="E6" s="2"/>
      <c r="F6" s="3"/>
      <c r="G6" s="3"/>
    </row>
    <row r="7" spans="1:10" x14ac:dyDescent="0.2">
      <c r="A7" s="1"/>
      <c r="B7" s="2"/>
      <c r="C7" s="2"/>
      <c r="D7" s="2"/>
      <c r="E7" s="2"/>
      <c r="F7" s="3"/>
      <c r="G7" s="3"/>
    </row>
    <row r="8" spans="1:10" s="4" customFormat="1" ht="30.75" customHeight="1" x14ac:dyDescent="0.2">
      <c r="A8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",YEAR(H13)," год и плановый период ",YEAR(H13)+1," - ",YEAR(H13)+2,"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8" s="36"/>
      <c r="C8" s="36"/>
      <c r="D8" s="36"/>
      <c r="E8" s="36"/>
      <c r="F8" s="36"/>
      <c r="G8" s="17"/>
    </row>
    <row r="9" spans="1:10" x14ac:dyDescent="0.2">
      <c r="A9" s="37"/>
      <c r="B9" s="37"/>
      <c r="C9" s="37"/>
      <c r="D9" s="37"/>
      <c r="E9" s="37"/>
      <c r="F9" s="37"/>
      <c r="G9" s="18"/>
    </row>
    <row r="10" spans="1:10" ht="18" customHeight="1" x14ac:dyDescent="0.2">
      <c r="A10" s="1"/>
      <c r="B10" s="2"/>
      <c r="C10" s="2"/>
      <c r="D10" s="2"/>
      <c r="E10" s="2"/>
      <c r="F10" s="5" t="s">
        <v>1</v>
      </c>
      <c r="G10" s="5"/>
    </row>
    <row r="11" spans="1:10" ht="32.1" customHeight="1" x14ac:dyDescent="0.2">
      <c r="A11" s="6" t="s">
        <v>2</v>
      </c>
      <c r="B11" s="38" t="s">
        <v>3</v>
      </c>
      <c r="C11" s="38"/>
      <c r="D11" s="7" t="str">
        <f>CONCATENATE("Сумма на ",YEAR(H13)," год")</f>
        <v>Сумма на 2022 год</v>
      </c>
      <c r="E11" s="7" t="str">
        <f>CONCATENATE("Сумма на ",YEAR(H13)+1," год")</f>
        <v>Сумма на 2023 год</v>
      </c>
      <c r="F11" s="7" t="str">
        <f>CONCATENATE("Сумма на ",YEAR(H13)+2," год")</f>
        <v>Сумма на 2024 год</v>
      </c>
      <c r="G11" s="20"/>
    </row>
    <row r="12" spans="1:10" ht="15.95" customHeight="1" x14ac:dyDescent="0.2">
      <c r="A12" s="14" t="s">
        <v>4</v>
      </c>
      <c r="B12" s="39" t="s">
        <v>5</v>
      </c>
      <c r="C12" s="39"/>
      <c r="D12" s="15" t="s">
        <v>6</v>
      </c>
      <c r="E12" s="15" t="s">
        <v>7</v>
      </c>
      <c r="F12" s="15" t="s">
        <v>8</v>
      </c>
      <c r="G12" s="21"/>
    </row>
    <row r="13" spans="1:10" ht="15.75" x14ac:dyDescent="0.2">
      <c r="A13" s="30" t="s">
        <v>9</v>
      </c>
      <c r="B13" s="31" t="s">
        <v>13</v>
      </c>
      <c r="C13" s="31" t="s">
        <v>14</v>
      </c>
      <c r="D13" s="32">
        <f>SUM(D14:D20)</f>
        <v>267066.7</v>
      </c>
      <c r="E13" s="32">
        <f>SUM(E14:E20)</f>
        <v>250111.40000000002</v>
      </c>
      <c r="F13" s="32">
        <f>SUM(F14:F20)</f>
        <v>250101.90000000002</v>
      </c>
      <c r="G13" s="22"/>
      <c r="H13" s="25">
        <v>44562</v>
      </c>
      <c r="I13" s="26" t="s">
        <v>16</v>
      </c>
      <c r="J13" s="27">
        <v>44063</v>
      </c>
    </row>
    <row r="14" spans="1:10" ht="31.5" x14ac:dyDescent="0.2">
      <c r="A14" s="8" t="s">
        <v>17</v>
      </c>
      <c r="B14" s="9" t="s">
        <v>13</v>
      </c>
      <c r="C14" s="9" t="s">
        <v>15</v>
      </c>
      <c r="D14" s="16">
        <v>2776.9</v>
      </c>
      <c r="E14" s="16">
        <v>2776.9</v>
      </c>
      <c r="F14" s="16">
        <v>2776.9</v>
      </c>
      <c r="G14" s="22"/>
      <c r="H14" s="19">
        <v>43831</v>
      </c>
      <c r="I14" s="23" t="s">
        <v>16</v>
      </c>
      <c r="J14" s="24">
        <v>44063</v>
      </c>
    </row>
    <row r="15" spans="1:10" ht="47.25" x14ac:dyDescent="0.2">
      <c r="A15" s="8" t="s">
        <v>12</v>
      </c>
      <c r="B15" s="9" t="s">
        <v>13</v>
      </c>
      <c r="C15" s="9" t="s">
        <v>11</v>
      </c>
      <c r="D15" s="16">
        <v>8676.2000000000007</v>
      </c>
      <c r="E15" s="16">
        <v>8676.2000000000007</v>
      </c>
      <c r="F15" s="16">
        <v>8676.2000000000007</v>
      </c>
      <c r="G15" s="22"/>
      <c r="H15" s="19">
        <v>43831</v>
      </c>
      <c r="I15" s="23" t="s">
        <v>16</v>
      </c>
      <c r="J15" s="24">
        <v>44063</v>
      </c>
    </row>
    <row r="16" spans="1:10" ht="47.25" x14ac:dyDescent="0.2">
      <c r="A16" s="8" t="s">
        <v>10</v>
      </c>
      <c r="B16" s="9" t="s">
        <v>13</v>
      </c>
      <c r="C16" s="9" t="s">
        <v>18</v>
      </c>
      <c r="D16" s="16">
        <v>58859.199999999997</v>
      </c>
      <c r="E16" s="16">
        <v>56272</v>
      </c>
      <c r="F16" s="16">
        <v>56272</v>
      </c>
      <c r="G16" s="22"/>
      <c r="H16" s="19">
        <v>43831</v>
      </c>
      <c r="I16" s="23" t="s">
        <v>16</v>
      </c>
      <c r="J16" s="24">
        <v>44063</v>
      </c>
    </row>
    <row r="17" spans="1:10" ht="15.75" x14ac:dyDescent="0.2">
      <c r="A17" s="8" t="s">
        <v>19</v>
      </c>
      <c r="B17" s="9" t="s">
        <v>13</v>
      </c>
      <c r="C17" s="9" t="s">
        <v>20</v>
      </c>
      <c r="D17" s="16">
        <v>273.5</v>
      </c>
      <c r="E17" s="16">
        <v>9.5</v>
      </c>
      <c r="F17" s="16">
        <v>0</v>
      </c>
      <c r="G17" s="22"/>
      <c r="H17" s="19">
        <v>43831</v>
      </c>
      <c r="I17" s="23" t="s">
        <v>16</v>
      </c>
      <c r="J17" s="24">
        <v>44063</v>
      </c>
    </row>
    <row r="18" spans="1:10" ht="31.5" x14ac:dyDescent="0.2">
      <c r="A18" s="8" t="s">
        <v>21</v>
      </c>
      <c r="B18" s="9" t="s">
        <v>13</v>
      </c>
      <c r="C18" s="9" t="s">
        <v>22</v>
      </c>
      <c r="D18" s="16">
        <v>16965.7</v>
      </c>
      <c r="E18" s="16">
        <v>16633.7</v>
      </c>
      <c r="F18" s="16">
        <v>16633.7</v>
      </c>
      <c r="G18" s="22"/>
      <c r="H18" s="19">
        <v>43831</v>
      </c>
      <c r="I18" s="23" t="s">
        <v>16</v>
      </c>
      <c r="J18" s="24">
        <v>44063</v>
      </c>
    </row>
    <row r="19" spans="1:10" ht="15.75" x14ac:dyDescent="0.2">
      <c r="A19" s="8" t="s">
        <v>24</v>
      </c>
      <c r="B19" s="9" t="s">
        <v>13</v>
      </c>
      <c r="C19" s="9" t="s">
        <v>25</v>
      </c>
      <c r="D19" s="16">
        <v>2500</v>
      </c>
      <c r="E19" s="16">
        <v>2500</v>
      </c>
      <c r="F19" s="16">
        <v>2500</v>
      </c>
      <c r="G19" s="22"/>
      <c r="H19" s="19">
        <v>43831</v>
      </c>
      <c r="I19" s="23" t="s">
        <v>16</v>
      </c>
      <c r="J19" s="24">
        <v>44063</v>
      </c>
    </row>
    <row r="20" spans="1:10" ht="15.75" x14ac:dyDescent="0.2">
      <c r="A20" s="8" t="s">
        <v>26</v>
      </c>
      <c r="B20" s="9" t="s">
        <v>13</v>
      </c>
      <c r="C20" s="9" t="s">
        <v>27</v>
      </c>
      <c r="D20" s="16">
        <v>177015.2</v>
      </c>
      <c r="E20" s="16">
        <v>163243.1</v>
      </c>
      <c r="F20" s="16">
        <v>163243.1</v>
      </c>
      <c r="G20" s="22"/>
      <c r="H20" s="19">
        <v>43831</v>
      </c>
      <c r="I20" s="23" t="s">
        <v>16</v>
      </c>
      <c r="J20" s="24">
        <v>44063</v>
      </c>
    </row>
    <row r="21" spans="1:10" ht="15.75" x14ac:dyDescent="0.2">
      <c r="A21" s="30" t="s">
        <v>28</v>
      </c>
      <c r="B21" s="31" t="s">
        <v>15</v>
      </c>
      <c r="C21" s="31" t="s">
        <v>14</v>
      </c>
      <c r="D21" s="32">
        <f>D22</f>
        <v>506.8</v>
      </c>
      <c r="E21" s="32">
        <f>E22</f>
        <v>527.1</v>
      </c>
      <c r="F21" s="32">
        <f>F22</f>
        <v>0</v>
      </c>
      <c r="G21" s="22"/>
      <c r="H21" s="25">
        <v>43831</v>
      </c>
      <c r="I21" s="26" t="s">
        <v>16</v>
      </c>
      <c r="J21" s="27">
        <v>44063</v>
      </c>
    </row>
    <row r="22" spans="1:10" ht="15.75" x14ac:dyDescent="0.2">
      <c r="A22" s="8" t="s">
        <v>29</v>
      </c>
      <c r="B22" s="9" t="s">
        <v>15</v>
      </c>
      <c r="C22" s="9" t="s">
        <v>11</v>
      </c>
      <c r="D22" s="16">
        <v>506.8</v>
      </c>
      <c r="E22" s="16">
        <v>527.1</v>
      </c>
      <c r="F22" s="16">
        <v>0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30" t="s">
        <v>30</v>
      </c>
      <c r="B23" s="31" t="s">
        <v>11</v>
      </c>
      <c r="C23" s="31" t="s">
        <v>14</v>
      </c>
      <c r="D23" s="32">
        <f>SUM(D24:D25)</f>
        <v>12118.6</v>
      </c>
      <c r="E23" s="32">
        <f>SUM(E24:E25)</f>
        <v>11329.5</v>
      </c>
      <c r="F23" s="32">
        <f>SUM(F24:F25)</f>
        <v>11329.5</v>
      </c>
      <c r="G23" s="22"/>
      <c r="H23" s="25">
        <v>43831</v>
      </c>
      <c r="I23" s="26" t="s">
        <v>16</v>
      </c>
      <c r="J23" s="27">
        <v>44063</v>
      </c>
    </row>
    <row r="24" spans="1:10" ht="31.5" x14ac:dyDescent="0.2">
      <c r="A24" s="8" t="s">
        <v>31</v>
      </c>
      <c r="B24" s="9" t="s">
        <v>11</v>
      </c>
      <c r="C24" s="9" t="s">
        <v>32</v>
      </c>
      <c r="D24" s="16">
        <v>10613.1</v>
      </c>
      <c r="E24" s="16">
        <v>10431.6</v>
      </c>
      <c r="F24" s="16">
        <v>10431.6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33</v>
      </c>
      <c r="B25" s="9" t="s">
        <v>11</v>
      </c>
      <c r="C25" s="9" t="s">
        <v>34</v>
      </c>
      <c r="D25" s="16">
        <v>1505.5</v>
      </c>
      <c r="E25" s="16">
        <v>897.9</v>
      </c>
      <c r="F25" s="16">
        <v>897.9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35</v>
      </c>
      <c r="B26" s="31" t="s">
        <v>18</v>
      </c>
      <c r="C26" s="31" t="s">
        <v>14</v>
      </c>
      <c r="D26" s="32">
        <f>SUM(D27:D30)</f>
        <v>168732.5</v>
      </c>
      <c r="E26" s="32">
        <f>SUM(E27:E30)</f>
        <v>113130.59999999999</v>
      </c>
      <c r="F26" s="32">
        <f>SUM(F27:F30)</f>
        <v>103331</v>
      </c>
      <c r="G26" s="22"/>
      <c r="H26" s="25">
        <v>43831</v>
      </c>
      <c r="I26" s="26" t="s">
        <v>16</v>
      </c>
      <c r="J26" s="27">
        <v>44063</v>
      </c>
    </row>
    <row r="27" spans="1:10" ht="15.75" hidden="1" x14ac:dyDescent="0.2">
      <c r="A27" s="8" t="s">
        <v>69</v>
      </c>
      <c r="B27" s="9" t="s">
        <v>18</v>
      </c>
      <c r="C27" s="9" t="s">
        <v>23</v>
      </c>
      <c r="D27" s="16">
        <v>0</v>
      </c>
      <c r="E27" s="16">
        <v>0</v>
      </c>
      <c r="F27" s="16">
        <v>0</v>
      </c>
      <c r="G27" s="22"/>
      <c r="H27" s="19">
        <v>43831</v>
      </c>
      <c r="I27" s="23" t="s">
        <v>16</v>
      </c>
      <c r="J27" s="24">
        <v>44063</v>
      </c>
    </row>
    <row r="28" spans="1:10" ht="15.75" x14ac:dyDescent="0.2">
      <c r="A28" s="8" t="s">
        <v>36</v>
      </c>
      <c r="B28" s="9" t="s">
        <v>18</v>
      </c>
      <c r="C28" s="9" t="s">
        <v>37</v>
      </c>
      <c r="D28" s="16">
        <v>19526.2</v>
      </c>
      <c r="E28" s="16">
        <v>19526.2</v>
      </c>
      <c r="F28" s="16">
        <v>19526.2</v>
      </c>
      <c r="G28" s="22"/>
      <c r="H28" s="19"/>
      <c r="I28" s="23"/>
      <c r="J28" s="24"/>
    </row>
    <row r="29" spans="1:10" ht="15.75" x14ac:dyDescent="0.2">
      <c r="A29" s="8" t="s">
        <v>38</v>
      </c>
      <c r="B29" s="9" t="s">
        <v>18</v>
      </c>
      <c r="C29" s="9" t="s">
        <v>32</v>
      </c>
      <c r="D29" s="16">
        <v>144031.29999999999</v>
      </c>
      <c r="E29" s="16">
        <v>88429.4</v>
      </c>
      <c r="F29" s="16">
        <v>78629.8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39</v>
      </c>
      <c r="B30" s="9" t="s">
        <v>18</v>
      </c>
      <c r="C30" s="9" t="s">
        <v>40</v>
      </c>
      <c r="D30" s="16">
        <v>5175</v>
      </c>
      <c r="E30" s="16">
        <v>5175</v>
      </c>
      <c r="F30" s="16">
        <v>5175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41</v>
      </c>
      <c r="B31" s="31" t="s">
        <v>20</v>
      </c>
      <c r="C31" s="31" t="s">
        <v>14</v>
      </c>
      <c r="D31" s="32">
        <f>SUM(D32:D35)</f>
        <v>1526066.0415599998</v>
      </c>
      <c r="E31" s="32">
        <f t="shared" ref="E31:F31" si="0">SUM(E32:E35)</f>
        <v>1394536.2498100002</v>
      </c>
      <c r="F31" s="32">
        <f t="shared" si="0"/>
        <v>1326757.6146999998</v>
      </c>
      <c r="G31" s="22"/>
      <c r="H31" s="25">
        <v>43831</v>
      </c>
      <c r="I31" s="26" t="s">
        <v>16</v>
      </c>
      <c r="J31" s="27">
        <v>44063</v>
      </c>
    </row>
    <row r="32" spans="1:10" ht="15.75" x14ac:dyDescent="0.2">
      <c r="A32" s="8" t="s">
        <v>42</v>
      </c>
      <c r="B32" s="9" t="s">
        <v>20</v>
      </c>
      <c r="C32" s="9" t="s">
        <v>13</v>
      </c>
      <c r="D32" s="16">
        <v>1195611.94676</v>
      </c>
      <c r="E32" s="16">
        <v>1220432.6498100001</v>
      </c>
      <c r="F32" s="16">
        <v>1192069.2146999999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43</v>
      </c>
      <c r="B33" s="9" t="s">
        <v>20</v>
      </c>
      <c r="C33" s="9" t="s">
        <v>15</v>
      </c>
      <c r="D33" s="16">
        <v>257709.93479999999</v>
      </c>
      <c r="E33" s="16">
        <v>102566.6</v>
      </c>
      <c r="F33" s="16">
        <v>86017</v>
      </c>
      <c r="G33" s="22"/>
      <c r="H33" s="19">
        <v>43831</v>
      </c>
      <c r="I33" s="23" t="s">
        <v>16</v>
      </c>
      <c r="J33" s="24">
        <v>44063</v>
      </c>
    </row>
    <row r="34" spans="1:10" ht="15.75" x14ac:dyDescent="0.2">
      <c r="A34" s="8" t="s">
        <v>44</v>
      </c>
      <c r="B34" s="9" t="s">
        <v>20</v>
      </c>
      <c r="C34" s="9" t="s">
        <v>11</v>
      </c>
      <c r="D34" s="16">
        <v>70328.460000000006</v>
      </c>
      <c r="E34" s="16">
        <v>69121.3</v>
      </c>
      <c r="F34" s="16">
        <v>46255.7</v>
      </c>
      <c r="G34" s="22"/>
      <c r="H34" s="19">
        <v>43831</v>
      </c>
      <c r="I34" s="23" t="s">
        <v>16</v>
      </c>
      <c r="J34" s="24">
        <v>44063</v>
      </c>
    </row>
    <row r="35" spans="1:10" ht="15.75" x14ac:dyDescent="0.2">
      <c r="A35" s="8" t="s">
        <v>68</v>
      </c>
      <c r="B35" s="9" t="s">
        <v>20</v>
      </c>
      <c r="C35" s="9" t="s">
        <v>20</v>
      </c>
      <c r="D35" s="16">
        <v>2415.6999999999998</v>
      </c>
      <c r="E35" s="16">
        <v>2415.6999999999998</v>
      </c>
      <c r="F35" s="16">
        <v>2415.6999999999998</v>
      </c>
      <c r="G35" s="22"/>
      <c r="H35" s="19"/>
      <c r="I35" s="23"/>
      <c r="J35" s="24"/>
    </row>
    <row r="36" spans="1:10" ht="15.75" x14ac:dyDescent="0.2">
      <c r="A36" s="30" t="s">
        <v>45</v>
      </c>
      <c r="B36" s="31" t="s">
        <v>22</v>
      </c>
      <c r="C36" s="31" t="s">
        <v>14</v>
      </c>
      <c r="D36" s="32">
        <f>SUM(D37:D38)</f>
        <v>10461</v>
      </c>
      <c r="E36" s="32">
        <f>SUM(E37:E38)</f>
        <v>10461</v>
      </c>
      <c r="F36" s="32">
        <f>SUM(F37:F38)</f>
        <v>10461</v>
      </c>
      <c r="G36" s="22"/>
      <c r="H36" s="25">
        <v>43831</v>
      </c>
      <c r="I36" s="26" t="s">
        <v>16</v>
      </c>
      <c r="J36" s="27">
        <v>44063</v>
      </c>
    </row>
    <row r="37" spans="1:10" ht="31.5" x14ac:dyDescent="0.2">
      <c r="A37" s="8" t="s">
        <v>46</v>
      </c>
      <c r="B37" s="9" t="s">
        <v>22</v>
      </c>
      <c r="C37" s="9" t="s">
        <v>11</v>
      </c>
      <c r="D37" s="16">
        <v>1273.5</v>
      </c>
      <c r="E37" s="16">
        <v>1273.5</v>
      </c>
      <c r="F37" s="16">
        <v>1273.5</v>
      </c>
      <c r="G37" s="22"/>
      <c r="H37" s="19">
        <v>43831</v>
      </c>
      <c r="I37" s="23" t="s">
        <v>16</v>
      </c>
      <c r="J37" s="24">
        <v>44063</v>
      </c>
    </row>
    <row r="38" spans="1:10" ht="15.75" x14ac:dyDescent="0.2">
      <c r="A38" s="8" t="s">
        <v>47</v>
      </c>
      <c r="B38" s="9" t="s">
        <v>22</v>
      </c>
      <c r="C38" s="9" t="s">
        <v>20</v>
      </c>
      <c r="D38" s="16">
        <v>9187.5</v>
      </c>
      <c r="E38" s="16">
        <v>9187.5</v>
      </c>
      <c r="F38" s="16">
        <v>9187.5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30" t="s">
        <v>48</v>
      </c>
      <c r="B39" s="31" t="s">
        <v>23</v>
      </c>
      <c r="C39" s="31" t="s">
        <v>14</v>
      </c>
      <c r="D39" s="32">
        <f>SUM(D40:D44)</f>
        <v>1255637.9999999998</v>
      </c>
      <c r="E39" s="32">
        <f>SUM(E40:E44)</f>
        <v>1231121.3</v>
      </c>
      <c r="F39" s="32">
        <f>SUM(F40:F44)</f>
        <v>1235635.3999999999</v>
      </c>
      <c r="G39" s="22"/>
      <c r="H39" s="25">
        <v>43831</v>
      </c>
      <c r="I39" s="26" t="s">
        <v>16</v>
      </c>
      <c r="J39" s="27">
        <v>44063</v>
      </c>
    </row>
    <row r="40" spans="1:10" ht="15.75" x14ac:dyDescent="0.2">
      <c r="A40" s="8" t="s">
        <v>49</v>
      </c>
      <c r="B40" s="9" t="s">
        <v>23</v>
      </c>
      <c r="C40" s="9" t="s">
        <v>13</v>
      </c>
      <c r="D40" s="16">
        <v>512365.6</v>
      </c>
      <c r="E40" s="16">
        <v>513892.3</v>
      </c>
      <c r="F40" s="16">
        <v>512365.6</v>
      </c>
      <c r="G40" s="22"/>
      <c r="H40" s="19">
        <v>43831</v>
      </c>
      <c r="I40" s="23" t="s">
        <v>16</v>
      </c>
      <c r="J40" s="24">
        <v>44063</v>
      </c>
    </row>
    <row r="41" spans="1:10" ht="15.75" x14ac:dyDescent="0.2">
      <c r="A41" s="8" t="s">
        <v>50</v>
      </c>
      <c r="B41" s="9" t="s">
        <v>23</v>
      </c>
      <c r="C41" s="9" t="s">
        <v>15</v>
      </c>
      <c r="D41" s="16">
        <v>534257.4</v>
      </c>
      <c r="E41" s="16">
        <v>516989</v>
      </c>
      <c r="F41" s="16">
        <v>523029.8</v>
      </c>
      <c r="G41" s="22"/>
      <c r="H41" s="19">
        <v>43831</v>
      </c>
      <c r="I41" s="23" t="s">
        <v>16</v>
      </c>
      <c r="J41" s="24">
        <v>44063</v>
      </c>
    </row>
    <row r="42" spans="1:10" ht="15.75" x14ac:dyDescent="0.2">
      <c r="A42" s="8" t="s">
        <v>51</v>
      </c>
      <c r="B42" s="9" t="s">
        <v>23</v>
      </c>
      <c r="C42" s="9" t="s">
        <v>11</v>
      </c>
      <c r="D42" s="16">
        <v>115010.9</v>
      </c>
      <c r="E42" s="16">
        <v>110189.6</v>
      </c>
      <c r="F42" s="16">
        <v>110189.6</v>
      </c>
      <c r="G42" s="22"/>
      <c r="H42" s="19">
        <v>43831</v>
      </c>
      <c r="I42" s="23" t="s">
        <v>16</v>
      </c>
      <c r="J42" s="24">
        <v>44063</v>
      </c>
    </row>
    <row r="43" spans="1:10" ht="15.75" x14ac:dyDescent="0.2">
      <c r="A43" s="8" t="s">
        <v>52</v>
      </c>
      <c r="B43" s="9" t="s">
        <v>23</v>
      </c>
      <c r="C43" s="9" t="s">
        <v>23</v>
      </c>
      <c r="D43" s="16">
        <v>31318.7</v>
      </c>
      <c r="E43" s="16">
        <v>27365</v>
      </c>
      <c r="F43" s="16">
        <v>27365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8" t="s">
        <v>53</v>
      </c>
      <c r="B44" s="9" t="s">
        <v>23</v>
      </c>
      <c r="C44" s="9" t="s">
        <v>32</v>
      </c>
      <c r="D44" s="16">
        <v>62685.4</v>
      </c>
      <c r="E44" s="16">
        <v>62685.4</v>
      </c>
      <c r="F44" s="16">
        <v>62685.4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30" t="s">
        <v>54</v>
      </c>
      <c r="B45" s="31" t="s">
        <v>37</v>
      </c>
      <c r="C45" s="31" t="s">
        <v>14</v>
      </c>
      <c r="D45" s="32">
        <f>SUM(D46:D47)</f>
        <v>143722.9</v>
      </c>
      <c r="E45" s="32">
        <f>SUM(E46:E47)</f>
        <v>125728.29999999999</v>
      </c>
      <c r="F45" s="32">
        <f>SUM(F46:F47)</f>
        <v>123214.09999999999</v>
      </c>
      <c r="G45" s="22"/>
      <c r="H45" s="25">
        <v>43831</v>
      </c>
      <c r="I45" s="26" t="s">
        <v>16</v>
      </c>
      <c r="J45" s="27">
        <v>44063</v>
      </c>
    </row>
    <row r="46" spans="1:10" ht="15.75" x14ac:dyDescent="0.2">
      <c r="A46" s="8" t="s">
        <v>55</v>
      </c>
      <c r="B46" s="9" t="s">
        <v>37</v>
      </c>
      <c r="C46" s="9" t="s">
        <v>13</v>
      </c>
      <c r="D46" s="16">
        <v>134217.60000000001</v>
      </c>
      <c r="E46" s="16">
        <v>116689.4</v>
      </c>
      <c r="F46" s="16">
        <v>114175.2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56</v>
      </c>
      <c r="B47" s="9" t="s">
        <v>37</v>
      </c>
      <c r="C47" s="9" t="s">
        <v>18</v>
      </c>
      <c r="D47" s="16">
        <v>9505.2999999999993</v>
      </c>
      <c r="E47" s="16">
        <v>9038.9</v>
      </c>
      <c r="F47" s="16">
        <v>9038.9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30" t="s">
        <v>57</v>
      </c>
      <c r="B48" s="31" t="s">
        <v>34</v>
      </c>
      <c r="C48" s="31" t="s">
        <v>14</v>
      </c>
      <c r="D48" s="32">
        <f>SUM(D49:D51)</f>
        <v>126815.1</v>
      </c>
      <c r="E48" s="32">
        <f>SUM(E49:E51)</f>
        <v>115430.80000000002</v>
      </c>
      <c r="F48" s="32">
        <f>SUM(F49:F51)</f>
        <v>78074.399999999994</v>
      </c>
      <c r="G48" s="22"/>
      <c r="H48" s="25">
        <v>43831</v>
      </c>
      <c r="I48" s="26" t="s">
        <v>16</v>
      </c>
      <c r="J48" s="27">
        <v>44063</v>
      </c>
    </row>
    <row r="49" spans="1:10" ht="15.75" x14ac:dyDescent="0.2">
      <c r="A49" s="8" t="s">
        <v>58</v>
      </c>
      <c r="B49" s="9" t="s">
        <v>34</v>
      </c>
      <c r="C49" s="9" t="s">
        <v>13</v>
      </c>
      <c r="D49" s="16">
        <v>2115.1</v>
      </c>
      <c r="E49" s="16">
        <v>2115.1</v>
      </c>
      <c r="F49" s="16">
        <v>2115.1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8" t="s">
        <v>59</v>
      </c>
      <c r="B50" s="9" t="s">
        <v>34</v>
      </c>
      <c r="C50" s="9" t="s">
        <v>11</v>
      </c>
      <c r="D50" s="16">
        <v>86797.5</v>
      </c>
      <c r="E50" s="16">
        <v>85266.6</v>
      </c>
      <c r="F50" s="16">
        <v>47910.2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8" t="s">
        <v>60</v>
      </c>
      <c r="B51" s="9" t="s">
        <v>34</v>
      </c>
      <c r="C51" s="9" t="s">
        <v>18</v>
      </c>
      <c r="D51" s="16">
        <v>37902.5</v>
      </c>
      <c r="E51" s="16">
        <v>28049.1</v>
      </c>
      <c r="F51" s="16">
        <v>28049.1</v>
      </c>
      <c r="G51" s="22"/>
      <c r="H51" s="19">
        <v>43831</v>
      </c>
      <c r="I51" s="23" t="s">
        <v>16</v>
      </c>
      <c r="J51" s="24">
        <v>44063</v>
      </c>
    </row>
    <row r="52" spans="1:10" ht="15.75" x14ac:dyDescent="0.2">
      <c r="A52" s="30" t="s">
        <v>61</v>
      </c>
      <c r="B52" s="31" t="s">
        <v>25</v>
      </c>
      <c r="C52" s="31" t="s">
        <v>14</v>
      </c>
      <c r="D52" s="32">
        <f>SUM(D53:D55)</f>
        <v>70534.7</v>
      </c>
      <c r="E52" s="32">
        <f>SUM(E53:E55)</f>
        <v>64745.000000000007</v>
      </c>
      <c r="F52" s="32">
        <f>SUM(F53:F55)</f>
        <v>64745.000000000007</v>
      </c>
      <c r="G52" s="22"/>
      <c r="H52" s="25">
        <v>43831</v>
      </c>
      <c r="I52" s="26" t="s">
        <v>16</v>
      </c>
      <c r="J52" s="27">
        <v>44063</v>
      </c>
    </row>
    <row r="53" spans="1:10" ht="15.75" x14ac:dyDescent="0.2">
      <c r="A53" s="8" t="s">
        <v>62</v>
      </c>
      <c r="B53" s="9" t="s">
        <v>25</v>
      </c>
      <c r="C53" s="9" t="s">
        <v>13</v>
      </c>
      <c r="D53" s="16">
        <v>50669.9</v>
      </c>
      <c r="E53" s="16">
        <v>47987.4</v>
      </c>
      <c r="F53" s="16">
        <v>47987.4</v>
      </c>
      <c r="G53" s="22"/>
      <c r="H53" s="19">
        <v>43831</v>
      </c>
      <c r="I53" s="23" t="s">
        <v>16</v>
      </c>
      <c r="J53" s="24">
        <v>44063</v>
      </c>
    </row>
    <row r="54" spans="1:10" ht="15.75" x14ac:dyDescent="0.2">
      <c r="A54" s="8" t="s">
        <v>63</v>
      </c>
      <c r="B54" s="9" t="s">
        <v>25</v>
      </c>
      <c r="C54" s="9" t="s">
        <v>15</v>
      </c>
      <c r="D54" s="16">
        <v>15523</v>
      </c>
      <c r="E54" s="16">
        <v>12500.2</v>
      </c>
      <c r="F54" s="16">
        <v>12500.2</v>
      </c>
      <c r="G54" s="22"/>
      <c r="H54" s="19">
        <v>43831</v>
      </c>
      <c r="I54" s="23" t="s">
        <v>16</v>
      </c>
      <c r="J54" s="24">
        <v>44063</v>
      </c>
    </row>
    <row r="55" spans="1:10" ht="15.75" x14ac:dyDescent="0.2">
      <c r="A55" s="8" t="s">
        <v>64</v>
      </c>
      <c r="B55" s="9" t="s">
        <v>25</v>
      </c>
      <c r="C55" s="9" t="s">
        <v>20</v>
      </c>
      <c r="D55" s="16">
        <v>4341.8</v>
      </c>
      <c r="E55" s="16">
        <v>4257.3999999999996</v>
      </c>
      <c r="F55" s="16">
        <v>4257.3999999999996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30" t="s">
        <v>66</v>
      </c>
      <c r="B56" s="31" t="s">
        <v>14</v>
      </c>
      <c r="C56" s="31" t="s">
        <v>14</v>
      </c>
      <c r="D56" s="32">
        <v>0</v>
      </c>
      <c r="E56" s="32">
        <v>28015</v>
      </c>
      <c r="F56" s="32">
        <v>57580</v>
      </c>
      <c r="G56" s="22"/>
      <c r="H56" s="25">
        <v>43831</v>
      </c>
      <c r="I56" s="26" t="s">
        <v>16</v>
      </c>
      <c r="J56" s="27">
        <v>44063</v>
      </c>
    </row>
    <row r="57" spans="1:10" ht="15.75" x14ac:dyDescent="0.2">
      <c r="A57" s="33" t="s">
        <v>67</v>
      </c>
      <c r="B57" s="34" t="s">
        <v>65</v>
      </c>
      <c r="C57" s="34" t="s">
        <v>65</v>
      </c>
      <c r="D57" s="35">
        <f>D13+D21+D23+D26+D31+D36+D39+D45+D48+D52+D56</f>
        <v>3581662.3415599996</v>
      </c>
      <c r="E57" s="35">
        <f>E13+E21+E23+E26+E31+E36+E39+E45+E48+E52+E56</f>
        <v>3345136.24981</v>
      </c>
      <c r="F57" s="35">
        <f>F13+F21+F23+F26+F31+F36+F39+F45+F48+F52+F56</f>
        <v>3261229.9146999996</v>
      </c>
      <c r="G57" s="22"/>
      <c r="H57" s="25">
        <v>43831</v>
      </c>
      <c r="I57" s="26" t="s">
        <v>16</v>
      </c>
      <c r="J57" s="27">
        <v>44063</v>
      </c>
    </row>
    <row r="58" spans="1:10" x14ac:dyDescent="0.2">
      <c r="E58" s="11"/>
      <c r="F58" s="11"/>
      <c r="G58" s="11"/>
    </row>
    <row r="60" spans="1:10" x14ac:dyDescent="0.2">
      <c r="D60" s="12"/>
      <c r="E60" s="12"/>
      <c r="F60" s="12"/>
      <c r="G60" s="12"/>
    </row>
    <row r="61" spans="1:10" x14ac:dyDescent="0.2">
      <c r="D61" s="12"/>
      <c r="E61" s="12"/>
      <c r="F61" s="12"/>
      <c r="G61" s="12"/>
    </row>
  </sheetData>
  <mergeCells count="4">
    <mergeCell ref="A8:F8"/>
    <mergeCell ref="A9:F9"/>
    <mergeCell ref="B11:C11"/>
    <mergeCell ref="B12:C12"/>
  </mergeCells>
  <pageMargins left="0.42" right="0.17" top="0.25" bottom="0.24" header="0.2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2021-12-16T05:11:56Z</cp:lastPrinted>
  <dcterms:created xsi:type="dcterms:W3CDTF">1996-10-08T23:32:33Z</dcterms:created>
  <dcterms:modified xsi:type="dcterms:W3CDTF">2021-12-16T05:13:07Z</dcterms:modified>
</cp:coreProperties>
</file>