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64011"/>
  <mc:AlternateContent xmlns:mc="http://schemas.openxmlformats.org/markup-compatibility/2006">
    <mc:Choice Requires="x15">
      <x15ac:absPath xmlns:x15ac="http://schemas.microsoft.com/office/spreadsheetml/2010/11/ac" url="\\192.168.1.225\обменникгорфо\Авдеева\Решение Совета\Решения Совета 2022\Решение от 15.12.2022 № 245\"/>
    </mc:Choice>
  </mc:AlternateContent>
  <bookViews>
    <workbookView xWindow="120" yWindow="120" windowWidth="9720" windowHeight="7320"/>
  </bookViews>
  <sheets>
    <sheet name="Лист3" sheetId="1" r:id="rId1"/>
  </sheets>
  <calcPr calcId="162913"/>
</workbook>
</file>

<file path=xl/calcChain.xml><?xml version="1.0" encoding="utf-8"?>
<calcChain xmlns="http://schemas.openxmlformats.org/spreadsheetml/2006/main">
  <c r="E38" i="1" l="1"/>
  <c r="D37" i="1" l="1"/>
  <c r="E37" i="1"/>
  <c r="F37" i="1"/>
  <c r="D58" i="1" l="1"/>
  <c r="E54" i="1"/>
  <c r="F54" i="1"/>
  <c r="D54" i="1"/>
  <c r="D51" i="1"/>
  <c r="D45" i="1"/>
  <c r="D42" i="1"/>
  <c r="E31" i="1"/>
  <c r="F31" i="1"/>
  <c r="D31" i="1"/>
  <c r="D28" i="1"/>
  <c r="D26" i="1"/>
  <c r="F18" i="1"/>
  <c r="E18" i="1"/>
  <c r="D18" i="1"/>
  <c r="F58" i="1"/>
  <c r="E58" i="1"/>
  <c r="F51" i="1"/>
  <c r="E51" i="1"/>
  <c r="F45" i="1"/>
  <c r="E45" i="1"/>
  <c r="F42" i="1"/>
  <c r="E42" i="1"/>
  <c r="F28" i="1"/>
  <c r="E28" i="1"/>
  <c r="F26" i="1"/>
  <c r="E26" i="1"/>
  <c r="A13" i="1"/>
  <c r="D16" i="1"/>
  <c r="E16" i="1"/>
  <c r="F16" i="1"/>
  <c r="F63" i="1" l="1"/>
  <c r="D63" i="1"/>
  <c r="E63" i="1"/>
</calcChain>
</file>

<file path=xl/sharedStrings.xml><?xml version="1.0" encoding="utf-8"?>
<sst xmlns="http://schemas.openxmlformats.org/spreadsheetml/2006/main" count="195" uniqueCount="74">
  <si>
    <t>к решению городского Совета</t>
  </si>
  <si>
    <t>(тыс. руб.)</t>
  </si>
  <si>
    <t>Наименование показателя бюджетной классификации</t>
  </si>
  <si>
    <t>Раздел-подраздел</t>
  </si>
  <si>
    <t>1</t>
  </si>
  <si>
    <t>2</t>
  </si>
  <si>
    <t>3</t>
  </si>
  <si>
    <t>4</t>
  </si>
  <si>
    <t>5</t>
  </si>
  <si>
    <t>ОБЩЕГОСУДАРСТВЕННЫЕ ВОПРОСЫ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</si>
  <si>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</si>
  <si>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</si>
  <si>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</si>
  <si>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</t>
  </si>
  <si>
    <t>00</t>
  </si>
  <si>
    <t>02</t>
  </si>
  <si>
    <t>480</t>
  </si>
  <si>
    <t>Функционирование высшего должностного лица субъекта Российской Федерации и муниципального образования</t>
  </si>
  <si>
    <t>04</t>
  </si>
  <si>
    <t>Судебная система</t>
  </si>
  <si>
    <t>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</si>
  <si>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</si>
  <si>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</si>
  <si>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07</t>
  </si>
  <si>
    <t>Резервные фонды</t>
  </si>
  <si>
    <t>11</t>
  </si>
  <si>
    <t>Другие общегосударственные вопросы</t>
  </si>
  <si>
    <t>13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</si>
  <si>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</si>
  <si>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</si>
  <si>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</si>
  <si>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</si>
  <si>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</si>
  <si>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Обеспечение пожарной безопасности</t>
  </si>
  <si>
    <t>10</t>
  </si>
  <si>
    <t>НАЦИОНАЛЬНАЯ ЭКОНОМИКА</t>
  </si>
  <si>
    <t>Транспорт</t>
  </si>
  <si>
    <t>08</t>
  </si>
  <si>
    <t>Дорожное хозяйство (дорожные фонды)</t>
  </si>
  <si>
    <t>Другие вопросы в области национальной экономики</t>
  </si>
  <si>
    <t>12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</si>
  <si>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</si>
  <si>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</si>
  <si>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</si>
  <si>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</si>
  <si>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ОХРАНА ОКРУЖАЮЩЕЙ СРЕДЫ</t>
  </si>
  <si>
    <t>Охрана объектов растительного и животного мира и среды их обитания</t>
  </si>
  <si>
    <t>Другие вопросы в области охраны окружающей среды</t>
  </si>
  <si>
    <t>ОБРАЗОВАНИЕ</t>
  </si>
  <si>
    <t>Дошкольное образование</t>
  </si>
  <si>
    <t>Общее образование</t>
  </si>
  <si>
    <t>Дополнительное образование детей</t>
  </si>
  <si>
    <t>Молодежная политика</t>
  </si>
  <si>
    <t>Другие вопросы в области образования</t>
  </si>
  <si>
    <t>КУЛЬТУРА, КИНЕМАТОГРАФИЯ</t>
  </si>
  <si>
    <t>Культура</t>
  </si>
  <si>
    <t>Другие вопросы в области культуры, кинематографии</t>
  </si>
  <si>
    <t>СОЦИАЛЬНАЯ ПОЛИТИКА</t>
  </si>
  <si>
    <t>Пенсионное обеспечение</t>
  </si>
  <si>
    <t>Социальное обеспечение населения</t>
  </si>
  <si>
    <t>Охрана семьи и детства</t>
  </si>
  <si>
    <t>ФИЗИЧЕСКАЯ КУЛЬТУРА И СПОРТ</t>
  </si>
  <si>
    <t>Физическая культура</t>
  </si>
  <si>
    <t>Массовый спорт</t>
  </si>
  <si>
    <t>Другие вопросы в области физической культуры и спорта</t>
  </si>
  <si>
    <t/>
  </si>
  <si>
    <t>Условно утвержденные расходы</t>
  </si>
  <si>
    <t>Всего</t>
  </si>
  <si>
    <t>Другие вопросы в области жилищно-коммунального хозяйства</t>
  </si>
  <si>
    <t>Приложение 3</t>
  </si>
  <si>
    <t>от 16.12.2021 № 150</t>
  </si>
  <si>
    <t>Водное хозяйство</t>
  </si>
  <si>
    <t>Лесное хозяйство</t>
  </si>
  <si>
    <t>от 25.12.2022 № 245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</si>
</sst>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"/>
    <numFmt numFmtId="165" formatCode="?"/>
    <numFmt numFmtId="166" formatCode="0.0"/>
  </numFmts>
  <fonts count="28" x14ac:knownFonts="1">
    <font>
      <sz val="10"/>
      <name val="Arial"/>
    </font>
    <font>
      <sz val="10"/>
      <name val="Times New Roman Cyr"/>
      <family val="1"/>
      <charset val="204"/>
    </font>
    <font>
      <sz val="10"/>
      <name val="Times New Roman Cyr"/>
      <charset val="204"/>
    </font>
    <font>
      <b/>
      <sz val="11"/>
      <name val="Times New Roman Cyr"/>
      <charset val="204"/>
    </font>
    <font>
      <b/>
      <sz val="10"/>
      <color indexed="0"/>
      <name val="Arial"/>
      <family val="2"/>
      <charset val="204"/>
    </font>
    <font>
      <sz val="12"/>
      <name val="Times New Roman CYR"/>
      <family val="1"/>
      <charset val="204"/>
    </font>
    <font>
      <sz val="12"/>
      <color indexed="8"/>
      <name val="Times New Roman"/>
      <family val="1"/>
      <charset val="204"/>
    </font>
    <font>
      <b/>
      <sz val="10"/>
      <name val="Times New Roman Cyr"/>
      <charset val="204"/>
    </font>
    <font>
      <sz val="12"/>
      <name val="Times New Roman"/>
      <family val="1"/>
      <charset val="204"/>
    </font>
    <font>
      <sz val="11"/>
      <color indexed="9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 CYR"/>
      <family val="1"/>
      <charset val="204"/>
    </font>
    <font>
      <sz val="11"/>
      <color rgb="FF3F3F76"/>
      <name val="Calibri"/>
      <family val="2"/>
      <charset val="204"/>
    </font>
    <font>
      <b/>
      <sz val="11"/>
      <color rgb="FF3F3F3F"/>
      <name val="Calibri"/>
      <family val="2"/>
      <charset val="204"/>
    </font>
    <font>
      <b/>
      <sz val="11"/>
      <color rgb="FFFA7D00"/>
      <name val="Calibri"/>
      <family val="2"/>
      <charset val="204"/>
    </font>
    <font>
      <b/>
      <sz val="15"/>
      <color theme="3"/>
      <name val="Calibri"/>
      <family val="2"/>
      <charset val="204"/>
    </font>
    <font>
      <b/>
      <sz val="13"/>
      <color theme="3"/>
      <name val="Calibri"/>
      <family val="2"/>
      <charset val="204"/>
    </font>
    <font>
      <b/>
      <sz val="11"/>
      <color theme="3"/>
      <name val="Calibri"/>
      <family val="2"/>
      <charset val="204"/>
    </font>
    <font>
      <b/>
      <sz val="18"/>
      <color theme="3"/>
      <name val="Cambria"/>
      <family val="2"/>
      <charset val="204"/>
    </font>
    <font>
      <sz val="11"/>
      <color rgb="FF9C6500"/>
      <name val="Calibri"/>
      <family val="2"/>
      <charset val="204"/>
    </font>
    <font>
      <sz val="11"/>
      <color rgb="FF9C0006"/>
      <name val="Calibri"/>
      <family val="2"/>
      <charset val="204"/>
    </font>
    <font>
      <i/>
      <sz val="11"/>
      <color rgb="FF7F7F7F"/>
      <name val="Calibri"/>
      <family val="2"/>
      <charset val="204"/>
    </font>
    <font>
      <sz val="11"/>
      <color rgb="FFFA7D00"/>
      <name val="Calibri"/>
      <family val="2"/>
      <charset val="204"/>
    </font>
    <font>
      <sz val="11"/>
      <color rgb="FF006100"/>
      <name val="Calibri"/>
      <family val="2"/>
      <charset val="204"/>
    </font>
  </fonts>
  <fills count="18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1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59999389629810485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5422223578601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</borders>
  <cellStyleXfs count="24">
    <xf numFmtId="0" fontId="0" fillId="0" borderId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1" borderId="0" applyNumberFormat="0" applyBorder="0" applyAlignment="0" applyProtection="0"/>
    <xf numFmtId="0" fontId="16" fillId="2" borderId="2" applyNumberFormat="0" applyAlignment="0" applyProtection="0"/>
    <xf numFmtId="0" fontId="17" fillId="12" borderId="3" applyNumberFormat="0" applyAlignment="0" applyProtection="0"/>
    <xf numFmtId="0" fontId="18" fillId="12" borderId="2" applyNumberFormat="0" applyAlignment="0" applyProtection="0"/>
    <xf numFmtId="0" fontId="19" fillId="0" borderId="4" applyNumberFormat="0" applyFill="0" applyAlignment="0" applyProtection="0"/>
    <xf numFmtId="0" fontId="20" fillId="0" borderId="5" applyNumberFormat="0" applyFill="0" applyAlignment="0" applyProtection="0"/>
    <xf numFmtId="0" fontId="21" fillId="0" borderId="6" applyNumberFormat="0" applyFill="0" applyAlignment="0" applyProtection="0"/>
    <xf numFmtId="0" fontId="21" fillId="0" borderId="0" applyNumberFormat="0" applyFill="0" applyBorder="0" applyAlignment="0" applyProtection="0"/>
    <xf numFmtId="0" fontId="10" fillId="0" borderId="7" applyNumberFormat="0" applyFill="0" applyAlignment="0" applyProtection="0"/>
    <xf numFmtId="0" fontId="11" fillId="13" borderId="8" applyNumberFormat="0" applyAlignment="0" applyProtection="0"/>
    <xf numFmtId="0" fontId="22" fillId="0" borderId="0" applyNumberFormat="0" applyFill="0" applyBorder="0" applyAlignment="0" applyProtection="0"/>
    <xf numFmtId="0" fontId="23" fillId="14" borderId="0" applyNumberFormat="0" applyBorder="0" applyAlignment="0" applyProtection="0"/>
    <xf numFmtId="0" fontId="24" fillId="15" borderId="0" applyNumberFormat="0" applyBorder="0" applyAlignment="0" applyProtection="0"/>
    <xf numFmtId="0" fontId="25" fillId="0" borderId="0" applyNumberFormat="0" applyFill="0" applyBorder="0" applyAlignment="0" applyProtection="0"/>
    <xf numFmtId="0" fontId="14" fillId="3" borderId="9" applyNumberFormat="0" applyFont="0" applyAlignment="0" applyProtection="0"/>
    <xf numFmtId="0" fontId="26" fillId="0" borderId="10" applyNumberFormat="0" applyFill="0" applyAlignment="0" applyProtection="0"/>
    <xf numFmtId="0" fontId="12" fillId="0" borderId="0" applyNumberFormat="0" applyFill="0" applyBorder="0" applyAlignment="0" applyProtection="0"/>
    <xf numFmtId="0" fontId="27" fillId="16" borderId="0" applyNumberFormat="0" applyBorder="0" applyAlignment="0" applyProtection="0"/>
  </cellStyleXfs>
  <cellXfs count="40">
    <xf numFmtId="0" fontId="0" fillId="0" borderId="0" xfId="0" applyAlignment="1"/>
    <xf numFmtId="0" fontId="1" fillId="0" borderId="0" xfId="0" applyFont="1" applyFill="1" applyAlignment="1">
      <alignment wrapText="1" shrinkToFit="1"/>
    </xf>
    <xf numFmtId="0" fontId="1" fillId="0" borderId="0" xfId="0" applyFont="1" applyFill="1" applyAlignment="1"/>
    <xf numFmtId="14" fontId="1" fillId="0" borderId="0" xfId="0" applyNumberFormat="1" applyFont="1" applyFill="1" applyAlignment="1">
      <alignment horizontal="right" vertical="top"/>
    </xf>
    <xf numFmtId="0" fontId="0" fillId="0" borderId="0" xfId="0" applyAlignment="1">
      <alignment wrapText="1"/>
    </xf>
    <xf numFmtId="0" fontId="4" fillId="0" borderId="0" xfId="0" applyFont="1" applyAlignment="1">
      <alignment horizontal="right"/>
    </xf>
    <xf numFmtId="49" fontId="5" fillId="0" borderId="1" xfId="0" applyNumberFormat="1" applyFont="1" applyFill="1" applyBorder="1" applyAlignment="1">
      <alignment horizontal="center" vertical="center" wrapText="1" shrinkToFit="1"/>
    </xf>
    <xf numFmtId="164" fontId="1" fillId="0" borderId="1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left" vertical="center" wrapText="1" shrinkToFi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wrapText="1" shrinkToFit="1"/>
    </xf>
    <xf numFmtId="164" fontId="0" fillId="0" borderId="0" xfId="0" applyNumberFormat="1" applyAlignment="1"/>
    <xf numFmtId="166" fontId="0" fillId="0" borderId="0" xfId="0" applyNumberFormat="1" applyAlignment="1"/>
    <xf numFmtId="0" fontId="7" fillId="0" borderId="0" xfId="0" applyFont="1" applyFill="1" applyAlignment="1">
      <alignment horizontal="right" vertical="top"/>
    </xf>
    <xf numFmtId="49" fontId="1" fillId="0" borderId="1" xfId="0" applyNumberFormat="1" applyFont="1" applyFill="1" applyBorder="1" applyAlignment="1">
      <alignment horizontal="center" vertical="center" wrapText="1" shrinkToFit="1"/>
    </xf>
    <xf numFmtId="49" fontId="1" fillId="0" borderId="1" xfId="0" applyNumberFormat="1" applyFont="1" applyFill="1" applyBorder="1" applyAlignment="1">
      <alignment horizontal="center" vertical="center"/>
    </xf>
    <xf numFmtId="164" fontId="8" fillId="0" borderId="1" xfId="0" applyNumberFormat="1" applyFont="1" applyBorder="1" applyAlignment="1">
      <alignment horizontal="right" vertical="center" wrapText="1"/>
    </xf>
    <xf numFmtId="0" fontId="3" fillId="0" borderId="0" xfId="0" applyFont="1" applyFill="1" applyAlignment="1">
      <alignment horizontal="center" wrapText="1"/>
    </xf>
    <xf numFmtId="0" fontId="1" fillId="0" borderId="0" xfId="0" applyFont="1" applyFill="1" applyAlignment="1">
      <alignment horizontal="center"/>
    </xf>
    <xf numFmtId="14" fontId="6" fillId="0" borderId="0" xfId="0" applyNumberFormat="1" applyFont="1" applyAlignment="1">
      <alignment vertical="center"/>
    </xf>
    <xf numFmtId="164" fontId="1" fillId="0" borderId="0" xfId="0" applyNumberFormat="1" applyFont="1" applyFill="1" applyBorder="1" applyAlignment="1">
      <alignment horizontal="center" vertical="center" wrapText="1"/>
    </xf>
    <xf numFmtId="49" fontId="1" fillId="0" borderId="0" xfId="0" applyNumberFormat="1" applyFont="1" applyFill="1" applyBorder="1" applyAlignment="1">
      <alignment horizontal="center" vertical="center"/>
    </xf>
    <xf numFmtId="164" fontId="8" fillId="0" borderId="0" xfId="0" applyNumberFormat="1" applyFont="1" applyBorder="1" applyAlignment="1">
      <alignment horizontal="right" vertical="center" wrapText="1"/>
    </xf>
    <xf numFmtId="164" fontId="8" fillId="0" borderId="0" xfId="0" applyNumberFormat="1" applyFont="1" applyFill="1" applyBorder="1" applyAlignment="1">
      <alignment horizontal="right" vertical="center" wrapText="1"/>
    </xf>
    <xf numFmtId="14" fontId="8" fillId="0" borderId="0" xfId="0" applyNumberFormat="1" applyFont="1" applyFill="1" applyBorder="1" applyAlignment="1">
      <alignment horizontal="right" vertical="center" wrapText="1"/>
    </xf>
    <xf numFmtId="14" fontId="13" fillId="4" borderId="0" xfId="0" applyNumberFormat="1" applyFont="1" applyFill="1" applyAlignment="1">
      <alignment vertical="center"/>
    </xf>
    <xf numFmtId="164" fontId="13" fillId="4" borderId="0" xfId="0" applyNumberFormat="1" applyFont="1" applyFill="1" applyBorder="1" applyAlignment="1">
      <alignment horizontal="right" vertical="center" wrapText="1"/>
    </xf>
    <xf numFmtId="14" fontId="13" fillId="4" borderId="0" xfId="0" applyNumberFormat="1" applyFont="1" applyFill="1" applyBorder="1" applyAlignment="1">
      <alignment horizontal="right" vertical="center" wrapText="1"/>
    </xf>
    <xf numFmtId="0" fontId="2" fillId="0" borderId="0" xfId="0" applyFont="1" applyFill="1" applyAlignment="1">
      <alignment horizontal="right" vertical="top"/>
    </xf>
    <xf numFmtId="14" fontId="2" fillId="0" borderId="0" xfId="0" applyNumberFormat="1" applyFont="1" applyFill="1" applyAlignment="1">
      <alignment horizontal="right" vertical="top"/>
    </xf>
    <xf numFmtId="49" fontId="13" fillId="5" borderId="1" xfId="0" applyNumberFormat="1" applyFont="1" applyFill="1" applyBorder="1" applyAlignment="1">
      <alignment horizontal="left" vertical="center" wrapText="1" shrinkToFit="1"/>
    </xf>
    <xf numFmtId="49" fontId="13" fillId="5" borderId="1" xfId="0" applyNumberFormat="1" applyFont="1" applyFill="1" applyBorder="1" applyAlignment="1">
      <alignment horizontal="center" vertical="center" wrapText="1"/>
    </xf>
    <xf numFmtId="164" fontId="13" fillId="5" borderId="1" xfId="0" applyNumberFormat="1" applyFont="1" applyFill="1" applyBorder="1" applyAlignment="1">
      <alignment horizontal="right" vertical="center"/>
    </xf>
    <xf numFmtId="165" fontId="15" fillId="17" borderId="1" xfId="0" applyNumberFormat="1" applyFont="1" applyFill="1" applyBorder="1" applyAlignment="1">
      <alignment horizontal="left" vertical="center" wrapText="1" shrinkToFit="1"/>
    </xf>
    <xf numFmtId="49" fontId="15" fillId="17" borderId="1" xfId="0" applyNumberFormat="1" applyFont="1" applyFill="1" applyBorder="1" applyAlignment="1">
      <alignment horizontal="center" vertical="center" wrapText="1"/>
    </xf>
    <xf numFmtId="164" fontId="13" fillId="17" borderId="1" xfId="0" applyNumberFormat="1" applyFont="1" applyFill="1" applyBorder="1" applyAlignment="1">
      <alignment horizontal="right" vertical="center" wrapText="1"/>
    </xf>
    <xf numFmtId="0" fontId="3" fillId="0" borderId="0" xfId="0" applyFont="1" applyFill="1" applyAlignment="1">
      <alignment horizontal="center" wrapText="1"/>
    </xf>
    <xf numFmtId="0" fontId="1" fillId="0" borderId="0" xfId="0" applyFont="1" applyFill="1" applyAlignment="1">
      <alignment horizontal="center"/>
    </xf>
    <xf numFmtId="49" fontId="5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/>
    </xf>
  </cellXfs>
  <cellStyles count="24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Плохой" xfId="18" builtinId="27" customBuiltin="1"/>
    <cellStyle name="Пояснение" xfId="19" builtinId="53" customBuiltin="1"/>
    <cellStyle name="Примечание" xfId="20" builtinId="10" customBuiltin="1"/>
    <cellStyle name="Связанная ячейка" xfId="21" builtinId="24" customBuiltin="1"/>
    <cellStyle name="Текст предупреждения" xfId="22" builtinId="11" customBuiltin="1"/>
    <cellStyle name="Хороший" xfId="23" builtinId="26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000000"/>
      <rgbColor rgb="0040E0D0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67"/>
  <sheetViews>
    <sheetView tabSelected="1" zoomScale="75" zoomScaleNormal="75" workbookViewId="0">
      <selection activeCell="F3" sqref="F3"/>
    </sheetView>
  </sheetViews>
  <sheetFormatPr defaultColWidth="8.85546875" defaultRowHeight="12.75" x14ac:dyDescent="0.2"/>
  <cols>
    <col min="1" max="1" width="70.140625" style="10" customWidth="1"/>
    <col min="2" max="2" width="8.28515625" customWidth="1"/>
    <col min="3" max="3" width="9.140625" customWidth="1"/>
    <col min="4" max="4" width="14.5703125" customWidth="1"/>
    <col min="5" max="7" width="14.7109375" customWidth="1"/>
    <col min="8" max="8" width="11.5703125" hidden="1" customWidth="1"/>
    <col min="9" max="9" width="4.7109375" hidden="1" customWidth="1"/>
    <col min="10" max="10" width="11.5703125" hidden="1" customWidth="1"/>
  </cols>
  <sheetData>
    <row r="1" spans="1:7" x14ac:dyDescent="0.2">
      <c r="F1" s="13" t="s">
        <v>69</v>
      </c>
    </row>
    <row r="2" spans="1:7" x14ac:dyDescent="0.2">
      <c r="F2" s="28" t="s">
        <v>0</v>
      </c>
    </row>
    <row r="3" spans="1:7" x14ac:dyDescent="0.2">
      <c r="F3" s="29" t="s">
        <v>73</v>
      </c>
    </row>
    <row r="6" spans="1:7" x14ac:dyDescent="0.2">
      <c r="F6" s="13" t="s">
        <v>69</v>
      </c>
    </row>
    <row r="7" spans="1:7" x14ac:dyDescent="0.2">
      <c r="F7" s="28" t="s">
        <v>0</v>
      </c>
    </row>
    <row r="8" spans="1:7" x14ac:dyDescent="0.2">
      <c r="F8" s="29" t="s">
        <v>70</v>
      </c>
    </row>
    <row r="10" spans="1:7" x14ac:dyDescent="0.2">
      <c r="A10" s="1"/>
      <c r="B10" s="2"/>
      <c r="C10" s="2"/>
      <c r="D10" s="2"/>
      <c r="E10" s="2"/>
      <c r="F10" s="3"/>
      <c r="G10" s="3"/>
    </row>
    <row r="11" spans="1:7" x14ac:dyDescent="0.2">
      <c r="A11" s="1"/>
      <c r="B11" s="2"/>
      <c r="C11" s="2"/>
      <c r="D11" s="2"/>
      <c r="E11" s="2"/>
      <c r="F11" s="3"/>
      <c r="G11" s="3"/>
    </row>
    <row r="12" spans="1:7" x14ac:dyDescent="0.2">
      <c r="A12" s="1"/>
      <c r="B12" s="2"/>
      <c r="C12" s="2"/>
      <c r="D12" s="2"/>
      <c r="E12" s="2"/>
      <c r="F12" s="3"/>
      <c r="G12" s="3"/>
    </row>
    <row r="13" spans="1:7" s="4" customFormat="1" ht="30.75" customHeight="1" x14ac:dyDescent="0.2">
      <c r="A13" s="36" t="str">
        <f>CONCATENATE("Распределение расходов местного бюджета по разделам и подразделам классификации расходов бюджетов Российской Федерации  на ",YEAR(H18)," год и плановый период ",YEAR(H18)+1," - ",YEAR(H18)+2," годов")</f>
        <v>Распределение расходов местного бюджета по разделам и подразделам классификации расходов бюджетов Российской Федерации  на 2022 год и плановый период 2023 - 2024 годов</v>
      </c>
      <c r="B13" s="36"/>
      <c r="C13" s="36"/>
      <c r="D13" s="36"/>
      <c r="E13" s="36"/>
      <c r="F13" s="36"/>
      <c r="G13" s="17"/>
    </row>
    <row r="14" spans="1:7" x14ac:dyDescent="0.2">
      <c r="A14" s="37"/>
      <c r="B14" s="37"/>
      <c r="C14" s="37"/>
      <c r="D14" s="37"/>
      <c r="E14" s="37"/>
      <c r="F14" s="37"/>
      <c r="G14" s="18"/>
    </row>
    <row r="15" spans="1:7" ht="18" customHeight="1" x14ac:dyDescent="0.2">
      <c r="A15" s="1"/>
      <c r="B15" s="2"/>
      <c r="C15" s="2"/>
      <c r="D15" s="2"/>
      <c r="E15" s="2"/>
      <c r="F15" s="5" t="s">
        <v>1</v>
      </c>
      <c r="G15" s="5"/>
    </row>
    <row r="16" spans="1:7" ht="32.1" customHeight="1" x14ac:dyDescent="0.2">
      <c r="A16" s="6" t="s">
        <v>2</v>
      </c>
      <c r="B16" s="38" t="s">
        <v>3</v>
      </c>
      <c r="C16" s="38"/>
      <c r="D16" s="7" t="str">
        <f>CONCATENATE("Сумма на ",YEAR(H18)," год")</f>
        <v>Сумма на 2022 год</v>
      </c>
      <c r="E16" s="7" t="str">
        <f>CONCATENATE("Сумма на ",YEAR(H18)+1," год")</f>
        <v>Сумма на 2023 год</v>
      </c>
      <c r="F16" s="7" t="str">
        <f>CONCATENATE("Сумма на ",YEAR(H18)+2," год")</f>
        <v>Сумма на 2024 год</v>
      </c>
      <c r="G16" s="20"/>
    </row>
    <row r="17" spans="1:10" ht="15.95" customHeight="1" x14ac:dyDescent="0.2">
      <c r="A17" s="14" t="s">
        <v>4</v>
      </c>
      <c r="B17" s="39" t="s">
        <v>5</v>
      </c>
      <c r="C17" s="39"/>
      <c r="D17" s="15" t="s">
        <v>6</v>
      </c>
      <c r="E17" s="15" t="s">
        <v>7</v>
      </c>
      <c r="F17" s="15" t="s">
        <v>8</v>
      </c>
      <c r="G17" s="21"/>
    </row>
    <row r="18" spans="1:10" ht="15.75" x14ac:dyDescent="0.2">
      <c r="A18" s="30" t="s">
        <v>9</v>
      </c>
      <c r="B18" s="31" t="s">
        <v>13</v>
      </c>
      <c r="C18" s="31" t="s">
        <v>14</v>
      </c>
      <c r="D18" s="32">
        <f>SUM(D19:D25)</f>
        <v>290110.81978999998</v>
      </c>
      <c r="E18" s="32">
        <f>SUM(E19:E25)</f>
        <v>249266.00240999999</v>
      </c>
      <c r="F18" s="32">
        <f>SUM(F19:F25)</f>
        <v>248125.80499999999</v>
      </c>
      <c r="G18" s="22"/>
      <c r="H18" s="25">
        <v>44562</v>
      </c>
      <c r="I18" s="26" t="s">
        <v>16</v>
      </c>
      <c r="J18" s="27">
        <v>44063</v>
      </c>
    </row>
    <row r="19" spans="1:10" ht="31.5" x14ac:dyDescent="0.2">
      <c r="A19" s="8" t="s">
        <v>17</v>
      </c>
      <c r="B19" s="9" t="s">
        <v>13</v>
      </c>
      <c r="C19" s="9" t="s">
        <v>15</v>
      </c>
      <c r="D19" s="16">
        <v>2857.2</v>
      </c>
      <c r="E19" s="16">
        <v>2776.9</v>
      </c>
      <c r="F19" s="16">
        <v>2776.9</v>
      </c>
      <c r="G19" s="22"/>
      <c r="H19" s="19">
        <v>43831</v>
      </c>
      <c r="I19" s="23" t="s">
        <v>16</v>
      </c>
      <c r="J19" s="24">
        <v>44063</v>
      </c>
    </row>
    <row r="20" spans="1:10" ht="47.25" x14ac:dyDescent="0.2">
      <c r="A20" s="8" t="s">
        <v>12</v>
      </c>
      <c r="B20" s="9" t="s">
        <v>13</v>
      </c>
      <c r="C20" s="9" t="s">
        <v>11</v>
      </c>
      <c r="D20" s="16">
        <v>9171.3799999999992</v>
      </c>
      <c r="E20" s="16">
        <v>8676.2000000000007</v>
      </c>
      <c r="F20" s="16">
        <v>8676.2000000000007</v>
      </c>
      <c r="G20" s="22"/>
      <c r="H20" s="19">
        <v>43831</v>
      </c>
      <c r="I20" s="23" t="s">
        <v>16</v>
      </c>
      <c r="J20" s="24">
        <v>44063</v>
      </c>
    </row>
    <row r="21" spans="1:10" ht="47.25" x14ac:dyDescent="0.2">
      <c r="A21" s="8" t="s">
        <v>10</v>
      </c>
      <c r="B21" s="9" t="s">
        <v>13</v>
      </c>
      <c r="C21" s="9" t="s">
        <v>18</v>
      </c>
      <c r="D21" s="16">
        <v>69680.315340000001</v>
      </c>
      <c r="E21" s="16">
        <v>56272</v>
      </c>
      <c r="F21" s="16">
        <v>56272</v>
      </c>
      <c r="G21" s="22"/>
      <c r="H21" s="19">
        <v>43831</v>
      </c>
      <c r="I21" s="23" t="s">
        <v>16</v>
      </c>
      <c r="J21" s="24">
        <v>44063</v>
      </c>
    </row>
    <row r="22" spans="1:10" ht="15.75" x14ac:dyDescent="0.2">
      <c r="A22" s="8" t="s">
        <v>19</v>
      </c>
      <c r="B22" s="9" t="s">
        <v>13</v>
      </c>
      <c r="C22" s="9" t="s">
        <v>20</v>
      </c>
      <c r="D22" s="16">
        <v>261.8</v>
      </c>
      <c r="E22" s="16">
        <v>7.7</v>
      </c>
      <c r="F22" s="16">
        <v>6.9</v>
      </c>
      <c r="G22" s="22"/>
      <c r="H22" s="19">
        <v>43831</v>
      </c>
      <c r="I22" s="23" t="s">
        <v>16</v>
      </c>
      <c r="J22" s="24">
        <v>44063</v>
      </c>
    </row>
    <row r="23" spans="1:10" ht="31.5" x14ac:dyDescent="0.2">
      <c r="A23" s="8" t="s">
        <v>21</v>
      </c>
      <c r="B23" s="9" t="s">
        <v>13</v>
      </c>
      <c r="C23" s="9" t="s">
        <v>22</v>
      </c>
      <c r="D23" s="16">
        <v>18038.7</v>
      </c>
      <c r="E23" s="16">
        <v>16633.7</v>
      </c>
      <c r="F23" s="16">
        <v>16633.7</v>
      </c>
      <c r="G23" s="22"/>
      <c r="H23" s="19">
        <v>43831</v>
      </c>
      <c r="I23" s="23" t="s">
        <v>16</v>
      </c>
      <c r="J23" s="24">
        <v>44063</v>
      </c>
    </row>
    <row r="24" spans="1:10" ht="15.75" x14ac:dyDescent="0.2">
      <c r="A24" s="8" t="s">
        <v>24</v>
      </c>
      <c r="B24" s="9" t="s">
        <v>13</v>
      </c>
      <c r="C24" s="9" t="s">
        <v>25</v>
      </c>
      <c r="D24" s="16">
        <v>670.93201999999997</v>
      </c>
      <c r="E24" s="16">
        <v>2500</v>
      </c>
      <c r="F24" s="16">
        <v>2500</v>
      </c>
      <c r="G24" s="22"/>
      <c r="H24" s="19">
        <v>43831</v>
      </c>
      <c r="I24" s="23" t="s">
        <v>16</v>
      </c>
      <c r="J24" s="24">
        <v>44063</v>
      </c>
    </row>
    <row r="25" spans="1:10" ht="15.75" x14ac:dyDescent="0.2">
      <c r="A25" s="8" t="s">
        <v>26</v>
      </c>
      <c r="B25" s="9" t="s">
        <v>13</v>
      </c>
      <c r="C25" s="9" t="s">
        <v>27</v>
      </c>
      <c r="D25" s="16">
        <v>189430.49243000001</v>
      </c>
      <c r="E25" s="16">
        <v>162399.50240999999</v>
      </c>
      <c r="F25" s="16">
        <v>161260.10500000001</v>
      </c>
      <c r="G25" s="22"/>
      <c r="H25" s="19">
        <v>43831</v>
      </c>
      <c r="I25" s="23" t="s">
        <v>16</v>
      </c>
      <c r="J25" s="24">
        <v>44063</v>
      </c>
    </row>
    <row r="26" spans="1:10" ht="15.75" x14ac:dyDescent="0.2">
      <c r="A26" s="30" t="s">
        <v>28</v>
      </c>
      <c r="B26" s="31" t="s">
        <v>15</v>
      </c>
      <c r="C26" s="31" t="s">
        <v>14</v>
      </c>
      <c r="D26" s="32">
        <f>D27</f>
        <v>527.93830000000003</v>
      </c>
      <c r="E26" s="32">
        <f>E27</f>
        <v>515.20000000000005</v>
      </c>
      <c r="F26" s="32">
        <f>F27</f>
        <v>533.70000000000005</v>
      </c>
      <c r="G26" s="22"/>
      <c r="H26" s="25">
        <v>43831</v>
      </c>
      <c r="I26" s="26" t="s">
        <v>16</v>
      </c>
      <c r="J26" s="27">
        <v>44063</v>
      </c>
    </row>
    <row r="27" spans="1:10" ht="15.75" x14ac:dyDescent="0.2">
      <c r="A27" s="8" t="s">
        <v>29</v>
      </c>
      <c r="B27" s="9" t="s">
        <v>15</v>
      </c>
      <c r="C27" s="9" t="s">
        <v>11</v>
      </c>
      <c r="D27" s="16">
        <v>527.93830000000003</v>
      </c>
      <c r="E27" s="16">
        <v>515.20000000000005</v>
      </c>
      <c r="F27" s="16">
        <v>533.70000000000005</v>
      </c>
      <c r="G27" s="22"/>
      <c r="H27" s="19">
        <v>43831</v>
      </c>
      <c r="I27" s="23" t="s">
        <v>16</v>
      </c>
      <c r="J27" s="24">
        <v>44063</v>
      </c>
    </row>
    <row r="28" spans="1:10" ht="31.5" x14ac:dyDescent="0.2">
      <c r="A28" s="30" t="s">
        <v>30</v>
      </c>
      <c r="B28" s="31" t="s">
        <v>11</v>
      </c>
      <c r="C28" s="31" t="s">
        <v>14</v>
      </c>
      <c r="D28" s="32">
        <f>SUM(D29:D30)</f>
        <v>15555.794</v>
      </c>
      <c r="E28" s="32">
        <f>SUM(E29:E30)</f>
        <v>11799</v>
      </c>
      <c r="F28" s="32">
        <f>SUM(F29:F30)</f>
        <v>11799</v>
      </c>
      <c r="G28" s="22"/>
      <c r="H28" s="25">
        <v>43831</v>
      </c>
      <c r="I28" s="26" t="s">
        <v>16</v>
      </c>
      <c r="J28" s="27">
        <v>44063</v>
      </c>
    </row>
    <row r="29" spans="1:10" ht="31.5" x14ac:dyDescent="0.2">
      <c r="A29" s="8" t="s">
        <v>31</v>
      </c>
      <c r="B29" s="9" t="s">
        <v>11</v>
      </c>
      <c r="C29" s="9" t="s">
        <v>32</v>
      </c>
      <c r="D29" s="16">
        <v>13083.41</v>
      </c>
      <c r="E29" s="16">
        <v>10431.6</v>
      </c>
      <c r="F29" s="16">
        <v>10431.6</v>
      </c>
      <c r="G29" s="22"/>
      <c r="H29" s="19">
        <v>43831</v>
      </c>
      <c r="I29" s="23" t="s">
        <v>16</v>
      </c>
      <c r="J29" s="24">
        <v>44063</v>
      </c>
    </row>
    <row r="30" spans="1:10" ht="15.75" x14ac:dyDescent="0.2">
      <c r="A30" s="8" t="s">
        <v>33</v>
      </c>
      <c r="B30" s="9" t="s">
        <v>11</v>
      </c>
      <c r="C30" s="9" t="s">
        <v>34</v>
      </c>
      <c r="D30" s="16">
        <v>2472.384</v>
      </c>
      <c r="E30" s="16">
        <v>1367.4</v>
      </c>
      <c r="F30" s="16">
        <v>1367.4</v>
      </c>
      <c r="G30" s="22"/>
      <c r="H30" s="19">
        <v>43831</v>
      </c>
      <c r="I30" s="23" t="s">
        <v>16</v>
      </c>
      <c r="J30" s="24">
        <v>44063</v>
      </c>
    </row>
    <row r="31" spans="1:10" ht="15.75" x14ac:dyDescent="0.2">
      <c r="A31" s="30" t="s">
        <v>35</v>
      </c>
      <c r="B31" s="31" t="s">
        <v>18</v>
      </c>
      <c r="C31" s="31" t="s">
        <v>14</v>
      </c>
      <c r="D31" s="32">
        <f>SUM(D32:D36)</f>
        <v>186498.75919000001</v>
      </c>
      <c r="E31" s="32">
        <f>SUM(E32:E36)</f>
        <v>87888.720570000005</v>
      </c>
      <c r="F31" s="32">
        <f>SUM(F32:F36)</f>
        <v>88021.296589999998</v>
      </c>
      <c r="G31" s="22"/>
      <c r="H31" s="25">
        <v>43831</v>
      </c>
      <c r="I31" s="26" t="s">
        <v>16</v>
      </c>
      <c r="J31" s="27">
        <v>44063</v>
      </c>
    </row>
    <row r="32" spans="1:10" ht="15.75" x14ac:dyDescent="0.2">
      <c r="A32" s="8" t="s">
        <v>71</v>
      </c>
      <c r="B32" s="9" t="s">
        <v>18</v>
      </c>
      <c r="C32" s="9" t="s">
        <v>22</v>
      </c>
      <c r="D32" s="16">
        <v>90</v>
      </c>
      <c r="E32" s="16">
        <v>0</v>
      </c>
      <c r="F32" s="16">
        <v>0</v>
      </c>
      <c r="G32" s="22"/>
      <c r="H32" s="19">
        <v>43831</v>
      </c>
      <c r="I32" s="23" t="s">
        <v>16</v>
      </c>
      <c r="J32" s="24">
        <v>44063</v>
      </c>
    </row>
    <row r="33" spans="1:10" ht="15.75" x14ac:dyDescent="0.2">
      <c r="A33" s="8" t="s">
        <v>72</v>
      </c>
      <c r="B33" s="9" t="s">
        <v>18</v>
      </c>
      <c r="C33" s="9" t="s">
        <v>23</v>
      </c>
      <c r="D33" s="16">
        <v>5533</v>
      </c>
      <c r="E33" s="16">
        <v>0</v>
      </c>
      <c r="F33" s="16">
        <v>0</v>
      </c>
      <c r="G33" s="22"/>
      <c r="H33" s="19"/>
      <c r="I33" s="23"/>
      <c r="J33" s="24"/>
    </row>
    <row r="34" spans="1:10" ht="15.75" x14ac:dyDescent="0.2">
      <c r="A34" s="8" t="s">
        <v>36</v>
      </c>
      <c r="B34" s="9" t="s">
        <v>18</v>
      </c>
      <c r="C34" s="9" t="s">
        <v>37</v>
      </c>
      <c r="D34" s="16">
        <v>19526.2</v>
      </c>
      <c r="E34" s="16">
        <v>19526.2</v>
      </c>
      <c r="F34" s="16">
        <v>19526.2</v>
      </c>
      <c r="G34" s="22"/>
      <c r="H34" s="19"/>
      <c r="I34" s="23"/>
      <c r="J34" s="24"/>
    </row>
    <row r="35" spans="1:10" ht="15.75" x14ac:dyDescent="0.2">
      <c r="A35" s="8" t="s">
        <v>38</v>
      </c>
      <c r="B35" s="9" t="s">
        <v>18</v>
      </c>
      <c r="C35" s="9" t="s">
        <v>32</v>
      </c>
      <c r="D35" s="16">
        <v>152087.01866</v>
      </c>
      <c r="E35" s="16">
        <v>63187.520570000001</v>
      </c>
      <c r="F35" s="16">
        <v>63320.096590000001</v>
      </c>
      <c r="G35" s="22"/>
      <c r="H35" s="19">
        <v>43831</v>
      </c>
      <c r="I35" s="23" t="s">
        <v>16</v>
      </c>
      <c r="J35" s="24">
        <v>44063</v>
      </c>
    </row>
    <row r="36" spans="1:10" ht="15.75" x14ac:dyDescent="0.2">
      <c r="A36" s="8" t="s">
        <v>39</v>
      </c>
      <c r="B36" s="9" t="s">
        <v>18</v>
      </c>
      <c r="C36" s="9" t="s">
        <v>40</v>
      </c>
      <c r="D36" s="16">
        <v>9262.5405300000002</v>
      </c>
      <c r="E36" s="16">
        <v>5175</v>
      </c>
      <c r="F36" s="16">
        <v>5175</v>
      </c>
      <c r="G36" s="22"/>
      <c r="H36" s="19">
        <v>43831</v>
      </c>
      <c r="I36" s="23" t="s">
        <v>16</v>
      </c>
      <c r="J36" s="24">
        <v>44063</v>
      </c>
    </row>
    <row r="37" spans="1:10" ht="15.75" x14ac:dyDescent="0.2">
      <c r="A37" s="30" t="s">
        <v>41</v>
      </c>
      <c r="B37" s="31" t="s">
        <v>20</v>
      </c>
      <c r="C37" s="31" t="s">
        <v>14</v>
      </c>
      <c r="D37" s="32">
        <f>SUM(D38:D41)</f>
        <v>3561436.3836000003</v>
      </c>
      <c r="E37" s="32">
        <f t="shared" ref="E37:F37" si="0">SUM(E38:E41)</f>
        <v>1951948.1897500001</v>
      </c>
      <c r="F37" s="32">
        <f t="shared" si="0"/>
        <v>252296.33520999999</v>
      </c>
      <c r="G37" s="22"/>
      <c r="H37" s="25">
        <v>43831</v>
      </c>
      <c r="I37" s="26" t="s">
        <v>16</v>
      </c>
      <c r="J37" s="27">
        <v>44063</v>
      </c>
    </row>
    <row r="38" spans="1:10" ht="15.75" x14ac:dyDescent="0.2">
      <c r="A38" s="8" t="s">
        <v>42</v>
      </c>
      <c r="B38" s="9" t="s">
        <v>20</v>
      </c>
      <c r="C38" s="9" t="s">
        <v>13</v>
      </c>
      <c r="D38" s="16">
        <v>3019636.60353</v>
      </c>
      <c r="E38" s="16">
        <f>1726191.13275-0.039</f>
        <v>1726191.09375</v>
      </c>
      <c r="F38" s="16">
        <v>90453.743149999995</v>
      </c>
      <c r="G38" s="22"/>
      <c r="H38" s="19">
        <v>43831</v>
      </c>
      <c r="I38" s="23" t="s">
        <v>16</v>
      </c>
      <c r="J38" s="24">
        <v>44063</v>
      </c>
    </row>
    <row r="39" spans="1:10" ht="15.75" x14ac:dyDescent="0.2">
      <c r="A39" s="8" t="s">
        <v>43</v>
      </c>
      <c r="B39" s="9" t="s">
        <v>20</v>
      </c>
      <c r="C39" s="9" t="s">
        <v>15</v>
      </c>
      <c r="D39" s="16">
        <v>452336.07890000002</v>
      </c>
      <c r="E39" s="16">
        <v>102566.6</v>
      </c>
      <c r="F39" s="16">
        <v>86017</v>
      </c>
      <c r="G39" s="22"/>
      <c r="H39" s="19">
        <v>43831</v>
      </c>
      <c r="I39" s="23" t="s">
        <v>16</v>
      </c>
      <c r="J39" s="24">
        <v>44063</v>
      </c>
    </row>
    <row r="40" spans="1:10" ht="15.75" x14ac:dyDescent="0.2">
      <c r="A40" s="8" t="s">
        <v>44</v>
      </c>
      <c r="B40" s="9" t="s">
        <v>20</v>
      </c>
      <c r="C40" s="9" t="s">
        <v>11</v>
      </c>
      <c r="D40" s="16">
        <v>87048.001170000003</v>
      </c>
      <c r="E40" s="16">
        <v>120774.796</v>
      </c>
      <c r="F40" s="16">
        <v>73409.892059999998</v>
      </c>
      <c r="G40" s="22"/>
      <c r="H40" s="19">
        <v>43831</v>
      </c>
      <c r="I40" s="23" t="s">
        <v>16</v>
      </c>
      <c r="J40" s="24">
        <v>44063</v>
      </c>
    </row>
    <row r="41" spans="1:10" ht="15.75" x14ac:dyDescent="0.2">
      <c r="A41" s="8" t="s">
        <v>68</v>
      </c>
      <c r="B41" s="9" t="s">
        <v>20</v>
      </c>
      <c r="C41" s="9" t="s">
        <v>20</v>
      </c>
      <c r="D41" s="16">
        <v>2415.6999999999998</v>
      </c>
      <c r="E41" s="16">
        <v>2415.6999999999998</v>
      </c>
      <c r="F41" s="16">
        <v>2415.6999999999998</v>
      </c>
      <c r="G41" s="22"/>
      <c r="H41" s="19"/>
      <c r="I41" s="23"/>
      <c r="J41" s="24"/>
    </row>
    <row r="42" spans="1:10" ht="15.75" x14ac:dyDescent="0.2">
      <c r="A42" s="30" t="s">
        <v>45</v>
      </c>
      <c r="B42" s="31" t="s">
        <v>22</v>
      </c>
      <c r="C42" s="31" t="s">
        <v>14</v>
      </c>
      <c r="D42" s="32">
        <f>SUM(D43:D44)</f>
        <v>15243.294</v>
      </c>
      <c r="E42" s="32">
        <f>SUM(E43:E44)</f>
        <v>10461</v>
      </c>
      <c r="F42" s="32">
        <f>SUM(F43:F44)</f>
        <v>10461</v>
      </c>
      <c r="G42" s="22"/>
      <c r="H42" s="25">
        <v>43831</v>
      </c>
      <c r="I42" s="26" t="s">
        <v>16</v>
      </c>
      <c r="J42" s="27">
        <v>44063</v>
      </c>
    </row>
    <row r="43" spans="1:10" ht="31.5" x14ac:dyDescent="0.2">
      <c r="A43" s="8" t="s">
        <v>46</v>
      </c>
      <c r="B43" s="9" t="s">
        <v>22</v>
      </c>
      <c r="C43" s="9" t="s">
        <v>11</v>
      </c>
      <c r="D43" s="16">
        <v>3437.9940000000001</v>
      </c>
      <c r="E43" s="16">
        <v>1273.5</v>
      </c>
      <c r="F43" s="16">
        <v>1273.5</v>
      </c>
      <c r="G43" s="22"/>
      <c r="H43" s="19">
        <v>43831</v>
      </c>
      <c r="I43" s="23" t="s">
        <v>16</v>
      </c>
      <c r="J43" s="24">
        <v>44063</v>
      </c>
    </row>
    <row r="44" spans="1:10" ht="15.75" x14ac:dyDescent="0.2">
      <c r="A44" s="8" t="s">
        <v>47</v>
      </c>
      <c r="B44" s="9" t="s">
        <v>22</v>
      </c>
      <c r="C44" s="9" t="s">
        <v>20</v>
      </c>
      <c r="D44" s="16">
        <v>11805.3</v>
      </c>
      <c r="E44" s="16">
        <v>9187.5</v>
      </c>
      <c r="F44" s="16">
        <v>9187.5</v>
      </c>
      <c r="G44" s="22"/>
      <c r="H44" s="19">
        <v>43831</v>
      </c>
      <c r="I44" s="23" t="s">
        <v>16</v>
      </c>
      <c r="J44" s="24">
        <v>44063</v>
      </c>
    </row>
    <row r="45" spans="1:10" ht="15.75" x14ac:dyDescent="0.2">
      <c r="A45" s="30" t="s">
        <v>48</v>
      </c>
      <c r="B45" s="31" t="s">
        <v>23</v>
      </c>
      <c r="C45" s="31" t="s">
        <v>14</v>
      </c>
      <c r="D45" s="32">
        <f>SUM(D46:D50)</f>
        <v>1501750.2771300003</v>
      </c>
      <c r="E45" s="32">
        <f>SUM(E46:E50)</f>
        <v>1291506.6000000001</v>
      </c>
      <c r="F45" s="32">
        <f>SUM(F46:F50)</f>
        <v>1313944.3999999999</v>
      </c>
      <c r="G45" s="22"/>
      <c r="H45" s="25">
        <v>43831</v>
      </c>
      <c r="I45" s="26" t="s">
        <v>16</v>
      </c>
      <c r="J45" s="27">
        <v>44063</v>
      </c>
    </row>
    <row r="46" spans="1:10" ht="15.75" x14ac:dyDescent="0.2">
      <c r="A46" s="8" t="s">
        <v>49</v>
      </c>
      <c r="B46" s="9" t="s">
        <v>23</v>
      </c>
      <c r="C46" s="9" t="s">
        <v>13</v>
      </c>
      <c r="D46" s="16">
        <v>572096.88500000001</v>
      </c>
      <c r="E46" s="16">
        <v>513892.3</v>
      </c>
      <c r="F46" s="16">
        <v>512365.6</v>
      </c>
      <c r="G46" s="22"/>
      <c r="H46" s="19">
        <v>43831</v>
      </c>
      <c r="I46" s="23" t="s">
        <v>16</v>
      </c>
      <c r="J46" s="24">
        <v>44063</v>
      </c>
    </row>
    <row r="47" spans="1:10" ht="15.75" x14ac:dyDescent="0.2">
      <c r="A47" s="8" t="s">
        <v>50</v>
      </c>
      <c r="B47" s="9" t="s">
        <v>23</v>
      </c>
      <c r="C47" s="9" t="s">
        <v>15</v>
      </c>
      <c r="D47" s="16">
        <v>689042.14130999998</v>
      </c>
      <c r="E47" s="16">
        <v>576824.30000000005</v>
      </c>
      <c r="F47" s="16">
        <v>600788.80000000005</v>
      </c>
      <c r="G47" s="22"/>
      <c r="H47" s="19">
        <v>43831</v>
      </c>
      <c r="I47" s="23" t="s">
        <v>16</v>
      </c>
      <c r="J47" s="24">
        <v>44063</v>
      </c>
    </row>
    <row r="48" spans="1:10" ht="15.75" x14ac:dyDescent="0.2">
      <c r="A48" s="8" t="s">
        <v>51</v>
      </c>
      <c r="B48" s="9" t="s">
        <v>23</v>
      </c>
      <c r="C48" s="9" t="s">
        <v>11</v>
      </c>
      <c r="D48" s="16">
        <v>132132.76053</v>
      </c>
      <c r="E48" s="16">
        <v>110189.6</v>
      </c>
      <c r="F48" s="16">
        <v>110189.6</v>
      </c>
      <c r="G48" s="22"/>
      <c r="H48" s="19">
        <v>43831</v>
      </c>
      <c r="I48" s="23" t="s">
        <v>16</v>
      </c>
      <c r="J48" s="24">
        <v>44063</v>
      </c>
    </row>
    <row r="49" spans="1:10" ht="15.75" x14ac:dyDescent="0.2">
      <c r="A49" s="8" t="s">
        <v>52</v>
      </c>
      <c r="B49" s="9" t="s">
        <v>23</v>
      </c>
      <c r="C49" s="9" t="s">
        <v>23</v>
      </c>
      <c r="D49" s="16">
        <v>40234.152289999998</v>
      </c>
      <c r="E49" s="16">
        <v>27915</v>
      </c>
      <c r="F49" s="16">
        <v>27915</v>
      </c>
      <c r="G49" s="22"/>
      <c r="H49" s="19">
        <v>43831</v>
      </c>
      <c r="I49" s="23" t="s">
        <v>16</v>
      </c>
      <c r="J49" s="24">
        <v>44063</v>
      </c>
    </row>
    <row r="50" spans="1:10" ht="15.75" x14ac:dyDescent="0.2">
      <c r="A50" s="8" t="s">
        <v>53</v>
      </c>
      <c r="B50" s="9" t="s">
        <v>23</v>
      </c>
      <c r="C50" s="9" t="s">
        <v>32</v>
      </c>
      <c r="D50" s="16">
        <v>68244.338000000003</v>
      </c>
      <c r="E50" s="16">
        <v>62685.4</v>
      </c>
      <c r="F50" s="16">
        <v>62685.4</v>
      </c>
      <c r="G50" s="22"/>
      <c r="H50" s="19">
        <v>43831</v>
      </c>
      <c r="I50" s="23" t="s">
        <v>16</v>
      </c>
      <c r="J50" s="24">
        <v>44063</v>
      </c>
    </row>
    <row r="51" spans="1:10" ht="15.75" x14ac:dyDescent="0.2">
      <c r="A51" s="30" t="s">
        <v>54</v>
      </c>
      <c r="B51" s="31" t="s">
        <v>37</v>
      </c>
      <c r="C51" s="31" t="s">
        <v>14</v>
      </c>
      <c r="D51" s="32">
        <f>SUM(D52:D53)</f>
        <v>160815.32429999998</v>
      </c>
      <c r="E51" s="32">
        <f>SUM(E52:E53)</f>
        <v>123853.7</v>
      </c>
      <c r="F51" s="32">
        <f>SUM(F52:F53)</f>
        <v>123557.7</v>
      </c>
      <c r="G51" s="22"/>
      <c r="H51" s="25">
        <v>43831</v>
      </c>
      <c r="I51" s="26" t="s">
        <v>16</v>
      </c>
      <c r="J51" s="27">
        <v>44063</v>
      </c>
    </row>
    <row r="52" spans="1:10" ht="15.75" x14ac:dyDescent="0.2">
      <c r="A52" s="8" t="s">
        <v>55</v>
      </c>
      <c r="B52" s="9" t="s">
        <v>37</v>
      </c>
      <c r="C52" s="9" t="s">
        <v>13</v>
      </c>
      <c r="D52" s="16">
        <v>150962.69975999999</v>
      </c>
      <c r="E52" s="16">
        <v>114814.8</v>
      </c>
      <c r="F52" s="16">
        <v>114518.8</v>
      </c>
      <c r="G52" s="22"/>
      <c r="H52" s="19">
        <v>43831</v>
      </c>
      <c r="I52" s="23" t="s">
        <v>16</v>
      </c>
      <c r="J52" s="24">
        <v>44063</v>
      </c>
    </row>
    <row r="53" spans="1:10" ht="15.75" x14ac:dyDescent="0.2">
      <c r="A53" s="8" t="s">
        <v>56</v>
      </c>
      <c r="B53" s="9" t="s">
        <v>37</v>
      </c>
      <c r="C53" s="9" t="s">
        <v>18</v>
      </c>
      <c r="D53" s="16">
        <v>9852.6245400000007</v>
      </c>
      <c r="E53" s="16">
        <v>9038.9</v>
      </c>
      <c r="F53" s="16">
        <v>9038.9</v>
      </c>
      <c r="G53" s="22"/>
      <c r="H53" s="19">
        <v>43831</v>
      </c>
      <c r="I53" s="23" t="s">
        <v>16</v>
      </c>
      <c r="J53" s="24">
        <v>44063</v>
      </c>
    </row>
    <row r="54" spans="1:10" ht="15.75" x14ac:dyDescent="0.2">
      <c r="A54" s="30" t="s">
        <v>57</v>
      </c>
      <c r="B54" s="31" t="s">
        <v>34</v>
      </c>
      <c r="C54" s="31" t="s">
        <v>14</v>
      </c>
      <c r="D54" s="32">
        <f>SUM(D55:D57)</f>
        <v>124705.46580000001</v>
      </c>
      <c r="E54" s="32">
        <f>SUM(E55:E57)</f>
        <v>118887.93715000001</v>
      </c>
      <c r="F54" s="32">
        <f>SUM(F55:F57)</f>
        <v>119890.34458999999</v>
      </c>
      <c r="G54" s="22"/>
      <c r="H54" s="25">
        <v>43831</v>
      </c>
      <c r="I54" s="26" t="s">
        <v>16</v>
      </c>
      <c r="J54" s="27">
        <v>44063</v>
      </c>
    </row>
    <row r="55" spans="1:10" ht="15.75" x14ac:dyDescent="0.2">
      <c r="A55" s="8" t="s">
        <v>58</v>
      </c>
      <c r="B55" s="9" t="s">
        <v>34</v>
      </c>
      <c r="C55" s="9" t="s">
        <v>13</v>
      </c>
      <c r="D55" s="16">
        <v>2115.1</v>
      </c>
      <c r="E55" s="16">
        <v>2115.1</v>
      </c>
      <c r="F55" s="16">
        <v>2115.1</v>
      </c>
      <c r="G55" s="22"/>
      <c r="H55" s="19">
        <v>43831</v>
      </c>
      <c r="I55" s="23" t="s">
        <v>16</v>
      </c>
      <c r="J55" s="24">
        <v>44063</v>
      </c>
    </row>
    <row r="56" spans="1:10" ht="15.75" x14ac:dyDescent="0.2">
      <c r="A56" s="8" t="s">
        <v>59</v>
      </c>
      <c r="B56" s="9" t="s">
        <v>34</v>
      </c>
      <c r="C56" s="9" t="s">
        <v>11</v>
      </c>
      <c r="D56" s="16">
        <v>97000.22</v>
      </c>
      <c r="E56" s="16">
        <v>88723.737150000001</v>
      </c>
      <c r="F56" s="16">
        <v>89726.144589999996</v>
      </c>
      <c r="G56" s="22"/>
      <c r="H56" s="19">
        <v>43831</v>
      </c>
      <c r="I56" s="23" t="s">
        <v>16</v>
      </c>
      <c r="J56" s="24">
        <v>44063</v>
      </c>
    </row>
    <row r="57" spans="1:10" ht="15.75" x14ac:dyDescent="0.2">
      <c r="A57" s="8" t="s">
        <v>60</v>
      </c>
      <c r="B57" s="9" t="s">
        <v>34</v>
      </c>
      <c r="C57" s="9" t="s">
        <v>18</v>
      </c>
      <c r="D57" s="16">
        <v>25590.145799999998</v>
      </c>
      <c r="E57" s="16">
        <v>28049.1</v>
      </c>
      <c r="F57" s="16">
        <v>28049.1</v>
      </c>
      <c r="G57" s="22"/>
      <c r="H57" s="19">
        <v>43831</v>
      </c>
      <c r="I57" s="23" t="s">
        <v>16</v>
      </c>
      <c r="J57" s="24">
        <v>44063</v>
      </c>
    </row>
    <row r="58" spans="1:10" ht="15.75" x14ac:dyDescent="0.2">
      <c r="A58" s="30" t="s">
        <v>61</v>
      </c>
      <c r="B58" s="31" t="s">
        <v>25</v>
      </c>
      <c r="C58" s="31" t="s">
        <v>14</v>
      </c>
      <c r="D58" s="32">
        <f>SUM(D59:D61)</f>
        <v>87924.522990000012</v>
      </c>
      <c r="E58" s="32">
        <f>SUM(E59:E61)</f>
        <v>64745.000000000007</v>
      </c>
      <c r="F58" s="32">
        <f>SUM(F59:F61)</f>
        <v>64745.000000000007</v>
      </c>
      <c r="G58" s="22"/>
      <c r="H58" s="25">
        <v>43831</v>
      </c>
      <c r="I58" s="26" t="s">
        <v>16</v>
      </c>
      <c r="J58" s="27">
        <v>44063</v>
      </c>
    </row>
    <row r="59" spans="1:10" ht="15.75" x14ac:dyDescent="0.2">
      <c r="A59" s="8" t="s">
        <v>62</v>
      </c>
      <c r="B59" s="9" t="s">
        <v>25</v>
      </c>
      <c r="C59" s="9" t="s">
        <v>13</v>
      </c>
      <c r="D59" s="16">
        <v>61439.943370000001</v>
      </c>
      <c r="E59" s="16">
        <v>47987.4</v>
      </c>
      <c r="F59" s="16">
        <v>47987.4</v>
      </c>
      <c r="G59" s="22"/>
      <c r="H59" s="19">
        <v>43831</v>
      </c>
      <c r="I59" s="23" t="s">
        <v>16</v>
      </c>
      <c r="J59" s="24">
        <v>44063</v>
      </c>
    </row>
    <row r="60" spans="1:10" ht="15.75" x14ac:dyDescent="0.2">
      <c r="A60" s="8" t="s">
        <v>63</v>
      </c>
      <c r="B60" s="9" t="s">
        <v>25</v>
      </c>
      <c r="C60" s="9" t="s">
        <v>15</v>
      </c>
      <c r="D60" s="16">
        <v>21825.279620000001</v>
      </c>
      <c r="E60" s="16">
        <v>12500.2</v>
      </c>
      <c r="F60" s="16">
        <v>12500.2</v>
      </c>
      <c r="G60" s="22"/>
      <c r="H60" s="19">
        <v>43831</v>
      </c>
      <c r="I60" s="23" t="s">
        <v>16</v>
      </c>
      <c r="J60" s="24">
        <v>44063</v>
      </c>
    </row>
    <row r="61" spans="1:10" ht="15.75" x14ac:dyDescent="0.2">
      <c r="A61" s="8" t="s">
        <v>64</v>
      </c>
      <c r="B61" s="9" t="s">
        <v>25</v>
      </c>
      <c r="C61" s="9" t="s">
        <v>20</v>
      </c>
      <c r="D61" s="16">
        <v>4659.3</v>
      </c>
      <c r="E61" s="16">
        <v>4257.3999999999996</v>
      </c>
      <c r="F61" s="16">
        <v>4257.3999999999996</v>
      </c>
      <c r="G61" s="22"/>
      <c r="H61" s="19">
        <v>43831</v>
      </c>
      <c r="I61" s="23" t="s">
        <v>16</v>
      </c>
      <c r="J61" s="24">
        <v>44063</v>
      </c>
    </row>
    <row r="62" spans="1:10" ht="15.75" x14ac:dyDescent="0.2">
      <c r="A62" s="30" t="s">
        <v>66</v>
      </c>
      <c r="B62" s="31" t="s">
        <v>14</v>
      </c>
      <c r="C62" s="31" t="s">
        <v>14</v>
      </c>
      <c r="D62" s="32">
        <v>0</v>
      </c>
      <c r="E62" s="32">
        <v>29300</v>
      </c>
      <c r="F62" s="32">
        <v>60200</v>
      </c>
      <c r="G62" s="22"/>
      <c r="H62" s="25">
        <v>43831</v>
      </c>
      <c r="I62" s="26" t="s">
        <v>16</v>
      </c>
      <c r="J62" s="27">
        <v>44063</v>
      </c>
    </row>
    <row r="63" spans="1:10" ht="15.75" x14ac:dyDescent="0.2">
      <c r="A63" s="33" t="s">
        <v>67</v>
      </c>
      <c r="B63" s="34" t="s">
        <v>65</v>
      </c>
      <c r="C63" s="34" t="s">
        <v>65</v>
      </c>
      <c r="D63" s="35">
        <f>D18+D26+D28+D31+D37+D42+D45+D51+D54+D58+D62</f>
        <v>5944568.5791000025</v>
      </c>
      <c r="E63" s="35">
        <f>E18+E26+E28+E31+E37+E42+E45+E51+E54+E58+E62</f>
        <v>3940171.3498800006</v>
      </c>
      <c r="F63" s="35">
        <f>F18+F26+F28+F31+F37+F42+F45+F51+F54+F58+F62</f>
        <v>2293574.5813899999</v>
      </c>
      <c r="G63" s="22"/>
      <c r="H63" s="25">
        <v>43831</v>
      </c>
      <c r="I63" s="26" t="s">
        <v>16</v>
      </c>
      <c r="J63" s="27">
        <v>44063</v>
      </c>
    </row>
    <row r="64" spans="1:10" x14ac:dyDescent="0.2">
      <c r="E64" s="11"/>
      <c r="F64" s="11"/>
      <c r="G64" s="11"/>
    </row>
    <row r="66" spans="4:7" x14ac:dyDescent="0.2">
      <c r="D66" s="12"/>
      <c r="E66" s="12"/>
      <c r="F66" s="12"/>
      <c r="G66" s="12"/>
    </row>
    <row r="67" spans="4:7" x14ac:dyDescent="0.2">
      <c r="D67" s="12"/>
      <c r="E67" s="12"/>
      <c r="F67" s="12"/>
      <c r="G67" s="12"/>
    </row>
  </sheetData>
  <mergeCells count="4">
    <mergeCell ref="A13:F13"/>
    <mergeCell ref="A14:F14"/>
    <mergeCell ref="B16:C16"/>
    <mergeCell ref="B17:C17"/>
  </mergeCells>
  <pageMargins left="0.42" right="0.17" top="0.25" bottom="0.24" header="0.2" footer="0.2"/>
  <pageSetup paperSize="9" scale="7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gorfo1</cp:lastModifiedBy>
  <cp:lastPrinted>2022-12-02T11:02:59Z</cp:lastPrinted>
  <dcterms:created xsi:type="dcterms:W3CDTF">1996-10-08T23:32:33Z</dcterms:created>
  <dcterms:modified xsi:type="dcterms:W3CDTF">2022-12-15T05:21:16Z</dcterms:modified>
</cp:coreProperties>
</file>