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15.12.2022 № 250\"/>
    </mc:Choice>
  </mc:AlternateContent>
  <bookViews>
    <workbookView xWindow="120" yWindow="120" windowWidth="9720" windowHeight="7320"/>
  </bookViews>
  <sheets>
    <sheet name="Лист3" sheetId="1" r:id="rId1"/>
  </sheets>
  <calcPr calcId="162913"/>
</workbook>
</file>

<file path=xl/calcChain.xml><?xml version="1.0" encoding="utf-8"?>
<calcChain xmlns="http://schemas.openxmlformats.org/spreadsheetml/2006/main">
  <c r="D53" i="1" l="1"/>
  <c r="D49" i="1"/>
  <c r="D46" i="1"/>
  <c r="D40" i="1"/>
  <c r="D37" i="1"/>
  <c r="D32" i="1"/>
  <c r="D58" i="1" s="1"/>
  <c r="D27" i="1"/>
  <c r="D23" i="1"/>
  <c r="D21" i="1"/>
  <c r="D13" i="1"/>
  <c r="E32" i="1" l="1"/>
  <c r="F32" i="1"/>
  <c r="E49" i="1"/>
  <c r="F49" i="1"/>
  <c r="E27" i="1"/>
  <c r="F27" i="1"/>
  <c r="F13" i="1"/>
  <c r="E13" i="1"/>
  <c r="F53" i="1"/>
  <c r="E53" i="1"/>
  <c r="F46" i="1"/>
  <c r="E46" i="1"/>
  <c r="F40" i="1"/>
  <c r="E40" i="1"/>
  <c r="F37" i="1"/>
  <c r="E37" i="1"/>
  <c r="F23" i="1"/>
  <c r="E23" i="1"/>
  <c r="F21" i="1"/>
  <c r="E21" i="1"/>
  <c r="A8" i="1"/>
  <c r="D11" i="1"/>
  <c r="E11" i="1"/>
  <c r="F11" i="1"/>
  <c r="F58" i="1" l="1"/>
  <c r="E58" i="1"/>
</calcChain>
</file>

<file path=xl/sharedStrings.xml><?xml version="1.0" encoding="utf-8"?>
<sst xmlns="http://schemas.openxmlformats.org/spreadsheetml/2006/main" count="191" uniqueCount="74">
  <si>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</si>
  <si>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</si>
  <si>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</si>
  <si>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</si>
  <si>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</si>
  <si>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</si>
  <si>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</si>
  <si>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</si>
  <si>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</si>
  <si>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</si>
  <si>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</si>
  <si>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</si>
  <si>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</si>
  <si>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</si>
  <si>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</si>
  <si>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</si>
  <si>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480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</si>
  <si>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</si>
  <si>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</si>
  <si>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</si>
  <si>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</si>
  <si>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</si>
  <si>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</si>
  <si>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</si>
  <si>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</si>
  <si>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</si>
  <si>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</si>
  <si>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</si>
  <si>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</si>
  <si>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</si>
  <si>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</si>
  <si>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</si>
  <si>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</si>
  <si>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</si>
  <si>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</si>
  <si>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</si>
  <si>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</si>
  <si>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</si>
  <si>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</si>
  <si>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</si>
  <si>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</si>
  <si>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</si>
  <si>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</si>
  <si>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</si>
  <si>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</si>
  <si>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</si>
  <si>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</si>
  <si>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</si>
  <si>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</si>
  <si>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</si>
  <si>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</si>
  <si>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</si>
  <si>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</si>
  <si>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</si>
  <si>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</si>
  <si>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</si>
  <si>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</si>
  <si>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</si>
  <si>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</si>
  <si>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</si>
  <si>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</si>
  <si>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</si>
  <si>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</si>
  <si>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</si>
  <si>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/>
  </si>
  <si>
    <t>Условно утвержденные расходы</t>
  </si>
  <si>
    <t>Всего</t>
  </si>
  <si>
    <t>Другие вопросы в области жилищно-коммунального хозяйства</t>
  </si>
  <si>
    <t>Лесное хозяйство</t>
  </si>
  <si>
    <t>Приложение 3</t>
  </si>
  <si>
    <t>от 15.12.2022 № 250</t>
  </si>
  <si>
    <t>14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</si>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</sst>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6" fillId="2" borderId="2" applyNumberFormat="0" applyAlignment="0" applyProtection="0"/>
    <xf numFmtId="0" fontId="17" fillId="12" borderId="3" applyNumberFormat="0" applyAlignment="0" applyProtection="0"/>
    <xf numFmtId="0" fontId="18" fillId="12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13" borderId="8" applyNumberForma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0" borderId="0" applyNumberFormat="0" applyFill="0" applyBorder="0" applyAlignment="0" applyProtection="0"/>
    <xf numFmtId="0" fontId="14" fillId="3" borderId="9" applyNumberFormat="0" applyFont="0" applyAlignment="0" applyProtection="0"/>
    <xf numFmtId="0" fontId="26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27" fillId="16" borderId="0" applyNumberFormat="0" applyBorder="0" applyAlignment="0" applyProtection="0"/>
  </cellStyleXfs>
  <cellXfs count="40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6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Alignment="1">
      <alignment vertical="center"/>
    </xf>
    <xf numFmtId="164" fontId="13" fillId="4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3" fillId="5" borderId="1" xfId="0" applyNumberFormat="1" applyFont="1" applyFill="1" applyBorder="1" applyAlignment="1">
      <alignment horizontal="left" vertical="center" wrapText="1" shrinkToFit="1"/>
    </xf>
    <xf numFmtId="49" fontId="13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165" fontId="15" fillId="17" borderId="1" xfId="0" applyNumberFormat="1" applyFont="1" applyFill="1" applyBorder="1" applyAlignment="1">
      <alignment horizontal="left" vertical="center" wrapText="1" shrinkToFit="1"/>
    </xf>
    <xf numFmtId="49" fontId="15" fillId="17" borderId="1" xfId="0" applyNumberFormat="1" applyFont="1" applyFill="1" applyBorder="1" applyAlignment="1">
      <alignment horizontal="center" vertical="center" wrapText="1"/>
    </xf>
    <xf numFmtId="164" fontId="13" fillId="17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tabSelected="1" zoomScale="75" zoomScaleNormal="75" workbookViewId="0">
      <selection activeCell="F3" sqref="F3"/>
    </sheetView>
  </sheetViews>
  <sheetFormatPr defaultColWidth="8.85546875" defaultRowHeight="12.75" x14ac:dyDescent="0.2"/>
  <cols>
    <col min="1" max="1" width="71.140625" style="10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8" width="11.5703125" hidden="1" customWidth="1"/>
    <col min="9" max="9" width="6.42578125" hidden="1" customWidth="1"/>
    <col min="10" max="10" width="11.5703125" hidden="1" customWidth="1"/>
  </cols>
  <sheetData>
    <row r="1" spans="1:10" x14ac:dyDescent="0.2">
      <c r="F1" s="13" t="s">
        <v>69</v>
      </c>
    </row>
    <row r="2" spans="1:10" x14ac:dyDescent="0.2">
      <c r="F2" s="28" t="s">
        <v>0</v>
      </c>
    </row>
    <row r="3" spans="1:10" x14ac:dyDescent="0.2">
      <c r="F3" s="29" t="s">
        <v>70</v>
      </c>
    </row>
    <row r="5" spans="1:10" x14ac:dyDescent="0.2">
      <c r="A5" s="1"/>
      <c r="B5" s="2"/>
      <c r="C5" s="2"/>
      <c r="D5" s="2"/>
      <c r="E5" s="2"/>
      <c r="F5" s="3"/>
      <c r="G5" s="3"/>
    </row>
    <row r="6" spans="1:10" x14ac:dyDescent="0.2">
      <c r="A6" s="1"/>
      <c r="B6" s="2"/>
      <c r="C6" s="2"/>
      <c r="D6" s="2"/>
      <c r="E6" s="2"/>
      <c r="F6" s="3"/>
      <c r="G6" s="3"/>
    </row>
    <row r="7" spans="1:10" x14ac:dyDescent="0.2">
      <c r="A7" s="1"/>
      <c r="B7" s="2"/>
      <c r="C7" s="2"/>
      <c r="D7" s="2"/>
      <c r="E7" s="2"/>
      <c r="F7" s="3"/>
      <c r="G7" s="3"/>
    </row>
    <row r="8" spans="1:10" s="4" customFormat="1" ht="30.75" customHeight="1" x14ac:dyDescent="0.2">
      <c r="A8" s="36" t="str">
        <f>CONCATENATE("Распределение расходов местного бюджета по разделам и подразделам классификации расходов бюджетов Российской Федерации  на ",YEAR(H13)," год и плановый период ",YEAR(H13)+1," - ",YEAR(H13)+2," годов")</f>
        <v>Распределение расходов местного бюджета по разделам и подразделам классификации расходов бюджетов Российской Федерации  на 2023 год и плановый период 2024 - 2025 годов</v>
      </c>
      <c r="B8" s="36"/>
      <c r="C8" s="36"/>
      <c r="D8" s="36"/>
      <c r="E8" s="36"/>
      <c r="F8" s="36"/>
      <c r="G8" s="17"/>
    </row>
    <row r="9" spans="1:10" x14ac:dyDescent="0.2">
      <c r="A9" s="37"/>
      <c r="B9" s="37"/>
      <c r="C9" s="37"/>
      <c r="D9" s="37"/>
      <c r="E9" s="37"/>
      <c r="F9" s="37"/>
      <c r="G9" s="18"/>
    </row>
    <row r="10" spans="1:10" ht="18" customHeight="1" x14ac:dyDescent="0.2">
      <c r="A10" s="1"/>
      <c r="B10" s="2"/>
      <c r="C10" s="2"/>
      <c r="D10" s="2"/>
      <c r="E10" s="2"/>
      <c r="F10" s="5" t="s">
        <v>1</v>
      </c>
      <c r="G10" s="5"/>
    </row>
    <row r="11" spans="1:10" ht="32.1" customHeight="1" x14ac:dyDescent="0.2">
      <c r="A11" s="6" t="s">
        <v>2</v>
      </c>
      <c r="B11" s="38" t="s">
        <v>3</v>
      </c>
      <c r="C11" s="38"/>
      <c r="D11" s="7" t="str">
        <f>CONCATENATE("Сумма на ",YEAR(H13)," год")</f>
        <v>Сумма на 2023 год</v>
      </c>
      <c r="E11" s="7" t="str">
        <f>CONCATENATE("Сумма на ",YEAR(H13)+1," год")</f>
        <v>Сумма на 2024 год</v>
      </c>
      <c r="F11" s="7" t="str">
        <f>CONCATENATE("Сумма на ",YEAR(H13)+2," год")</f>
        <v>Сумма на 2025 год</v>
      </c>
      <c r="G11" s="20"/>
    </row>
    <row r="12" spans="1:10" ht="15.95" customHeight="1" x14ac:dyDescent="0.2">
      <c r="A12" s="14" t="s">
        <v>4</v>
      </c>
      <c r="B12" s="39" t="s">
        <v>5</v>
      </c>
      <c r="C12" s="39"/>
      <c r="D12" s="15" t="s">
        <v>6</v>
      </c>
      <c r="E12" s="15" t="s">
        <v>7</v>
      </c>
      <c r="F12" s="15" t="s">
        <v>8</v>
      </c>
      <c r="G12" s="21"/>
    </row>
    <row r="13" spans="1:10" ht="15.75" x14ac:dyDescent="0.2">
      <c r="A13" s="30" t="s">
        <v>9</v>
      </c>
      <c r="B13" s="31" t="s">
        <v>13</v>
      </c>
      <c r="C13" s="31" t="s">
        <v>14</v>
      </c>
      <c r="D13" s="32">
        <f>SUM(D14:D20)</f>
        <v>296289.90000000002</v>
      </c>
      <c r="E13" s="32">
        <f>SUM(E14:E20)</f>
        <v>292675</v>
      </c>
      <c r="F13" s="32">
        <f>SUM(F14:F20)</f>
        <v>292668.09999999998</v>
      </c>
      <c r="G13" s="22"/>
      <c r="H13" s="25">
        <v>44927</v>
      </c>
      <c r="I13" s="26">
        <v>480</v>
      </c>
      <c r="J13" s="27">
        <v>44063</v>
      </c>
    </row>
    <row r="14" spans="1:10" ht="31.5" x14ac:dyDescent="0.2">
      <c r="A14" s="8" t="s">
        <v>17</v>
      </c>
      <c r="B14" s="9" t="s">
        <v>13</v>
      </c>
      <c r="C14" s="9" t="s">
        <v>15</v>
      </c>
      <c r="D14" s="16">
        <v>3015.7</v>
      </c>
      <c r="E14" s="16">
        <v>3015.7</v>
      </c>
      <c r="F14" s="16">
        <v>3015.7</v>
      </c>
      <c r="G14" s="22"/>
      <c r="H14" s="19">
        <v>43831</v>
      </c>
      <c r="I14" s="23" t="s">
        <v>16</v>
      </c>
      <c r="J14" s="24">
        <v>44063</v>
      </c>
    </row>
    <row r="15" spans="1:10" ht="47.25" x14ac:dyDescent="0.2">
      <c r="A15" s="8" t="s">
        <v>12</v>
      </c>
      <c r="B15" s="9" t="s">
        <v>13</v>
      </c>
      <c r="C15" s="9" t="s">
        <v>11</v>
      </c>
      <c r="D15" s="16">
        <v>9470.7999999999993</v>
      </c>
      <c r="E15" s="16">
        <v>9470.7999999999993</v>
      </c>
      <c r="F15" s="16">
        <v>9470.7999999999993</v>
      </c>
      <c r="G15" s="22"/>
      <c r="H15" s="19">
        <v>43831</v>
      </c>
      <c r="I15" s="23" t="s">
        <v>16</v>
      </c>
      <c r="J15" s="24">
        <v>44063</v>
      </c>
    </row>
    <row r="16" spans="1:10" ht="47.25" x14ac:dyDescent="0.2">
      <c r="A16" s="8" t="s">
        <v>10</v>
      </c>
      <c r="B16" s="9" t="s">
        <v>13</v>
      </c>
      <c r="C16" s="9" t="s">
        <v>18</v>
      </c>
      <c r="D16" s="16">
        <v>66613.7</v>
      </c>
      <c r="E16" s="16">
        <v>64530.8</v>
      </c>
      <c r="F16" s="16">
        <v>64530.8</v>
      </c>
      <c r="G16" s="22"/>
      <c r="H16" s="19">
        <v>43831</v>
      </c>
      <c r="I16" s="23" t="s">
        <v>16</v>
      </c>
      <c r="J16" s="24">
        <v>44063</v>
      </c>
    </row>
    <row r="17" spans="1:10" ht="15.75" x14ac:dyDescent="0.2">
      <c r="A17" s="8" t="s">
        <v>19</v>
      </c>
      <c r="B17" s="9" t="s">
        <v>13</v>
      </c>
      <c r="C17" s="9" t="s">
        <v>20</v>
      </c>
      <c r="D17" s="16">
        <v>7.7</v>
      </c>
      <c r="E17" s="16">
        <v>6.9</v>
      </c>
      <c r="F17" s="16">
        <v>0</v>
      </c>
      <c r="G17" s="22"/>
      <c r="H17" s="19">
        <v>43831</v>
      </c>
      <c r="I17" s="23" t="s">
        <v>16</v>
      </c>
      <c r="J17" s="24">
        <v>44063</v>
      </c>
    </row>
    <row r="18" spans="1:10" ht="31.5" x14ac:dyDescent="0.2">
      <c r="A18" s="8" t="s">
        <v>21</v>
      </c>
      <c r="B18" s="9" t="s">
        <v>13</v>
      </c>
      <c r="C18" s="9" t="s">
        <v>22</v>
      </c>
      <c r="D18" s="16">
        <v>17989.3</v>
      </c>
      <c r="E18" s="16">
        <v>17989.3</v>
      </c>
      <c r="F18" s="16">
        <v>17989.3</v>
      </c>
      <c r="G18" s="22"/>
      <c r="H18" s="19">
        <v>43831</v>
      </c>
      <c r="I18" s="23" t="s">
        <v>16</v>
      </c>
      <c r="J18" s="24">
        <v>44063</v>
      </c>
    </row>
    <row r="19" spans="1:10" ht="15.75" x14ac:dyDescent="0.2">
      <c r="A19" s="8" t="s">
        <v>24</v>
      </c>
      <c r="B19" s="9" t="s">
        <v>13</v>
      </c>
      <c r="C19" s="9" t="s">
        <v>25</v>
      </c>
      <c r="D19" s="16">
        <v>5000</v>
      </c>
      <c r="E19" s="16">
        <v>5000</v>
      </c>
      <c r="F19" s="16">
        <v>5000</v>
      </c>
      <c r="G19" s="22"/>
      <c r="H19" s="19">
        <v>43831</v>
      </c>
      <c r="I19" s="23" t="s">
        <v>16</v>
      </c>
      <c r="J19" s="24">
        <v>44063</v>
      </c>
    </row>
    <row r="20" spans="1:10" ht="15.75" x14ac:dyDescent="0.2">
      <c r="A20" s="8" t="s">
        <v>26</v>
      </c>
      <c r="B20" s="9" t="s">
        <v>13</v>
      </c>
      <c r="C20" s="9" t="s">
        <v>27</v>
      </c>
      <c r="D20" s="16">
        <v>194192.7</v>
      </c>
      <c r="E20" s="16">
        <v>192661.5</v>
      </c>
      <c r="F20" s="16">
        <v>192661.5</v>
      </c>
      <c r="G20" s="22"/>
      <c r="H20" s="19">
        <v>43831</v>
      </c>
      <c r="I20" s="23" t="s">
        <v>16</v>
      </c>
      <c r="J20" s="24">
        <v>44063</v>
      </c>
    </row>
    <row r="21" spans="1:10" ht="15.75" x14ac:dyDescent="0.2">
      <c r="A21" s="30" t="s">
        <v>28</v>
      </c>
      <c r="B21" s="31" t="s">
        <v>15</v>
      </c>
      <c r="C21" s="31" t="s">
        <v>14</v>
      </c>
      <c r="D21" s="32">
        <f>D22</f>
        <v>521.9</v>
      </c>
      <c r="E21" s="32">
        <f>E22</f>
        <v>540.6</v>
      </c>
      <c r="F21" s="32">
        <f>F22</f>
        <v>0</v>
      </c>
      <c r="G21" s="22"/>
      <c r="H21" s="25">
        <v>43831</v>
      </c>
      <c r="I21" s="26" t="s">
        <v>16</v>
      </c>
      <c r="J21" s="27">
        <v>44063</v>
      </c>
    </row>
    <row r="22" spans="1:10" ht="15.75" x14ac:dyDescent="0.2">
      <c r="A22" s="8" t="s">
        <v>29</v>
      </c>
      <c r="B22" s="9" t="s">
        <v>15</v>
      </c>
      <c r="C22" s="9" t="s">
        <v>11</v>
      </c>
      <c r="D22" s="16">
        <v>521.9</v>
      </c>
      <c r="E22" s="16">
        <v>540.6</v>
      </c>
      <c r="F22" s="16">
        <v>0</v>
      </c>
      <c r="G22" s="22"/>
      <c r="H22" s="19">
        <v>43831</v>
      </c>
      <c r="I22" s="23" t="s">
        <v>16</v>
      </c>
      <c r="J22" s="24">
        <v>44063</v>
      </c>
    </row>
    <row r="23" spans="1:10" ht="31.5" x14ac:dyDescent="0.2">
      <c r="A23" s="30" t="s">
        <v>30</v>
      </c>
      <c r="B23" s="31" t="s">
        <v>11</v>
      </c>
      <c r="C23" s="31" t="s">
        <v>14</v>
      </c>
      <c r="D23" s="32">
        <f>SUM(D24:D26)</f>
        <v>14758.5</v>
      </c>
      <c r="E23" s="32">
        <f>SUM(E24:E26)</f>
        <v>14628.6</v>
      </c>
      <c r="F23" s="32">
        <f>SUM(F24:F26)</f>
        <v>14628.6</v>
      </c>
      <c r="G23" s="22"/>
      <c r="H23" s="25">
        <v>43831</v>
      </c>
      <c r="I23" s="26" t="s">
        <v>16</v>
      </c>
      <c r="J23" s="27">
        <v>44063</v>
      </c>
    </row>
    <row r="24" spans="1:10" ht="31.5" x14ac:dyDescent="0.2">
      <c r="A24" s="8" t="s">
        <v>31</v>
      </c>
      <c r="B24" s="9" t="s">
        <v>11</v>
      </c>
      <c r="C24" s="9" t="s">
        <v>32</v>
      </c>
      <c r="D24" s="16">
        <v>13218.9</v>
      </c>
      <c r="E24" s="16">
        <v>13138.5</v>
      </c>
      <c r="F24" s="16">
        <v>13138.5</v>
      </c>
      <c r="G24" s="22"/>
      <c r="H24" s="19">
        <v>43831</v>
      </c>
      <c r="I24" s="23" t="s">
        <v>16</v>
      </c>
      <c r="J24" s="24">
        <v>44063</v>
      </c>
    </row>
    <row r="25" spans="1:10" ht="31.5" x14ac:dyDescent="0.2">
      <c r="A25" s="8" t="s">
        <v>73</v>
      </c>
      <c r="B25" s="9" t="s">
        <v>11</v>
      </c>
      <c r="C25" s="9" t="s">
        <v>33</v>
      </c>
      <c r="D25" s="16">
        <v>1439.6</v>
      </c>
      <c r="E25" s="16">
        <v>1390.1</v>
      </c>
      <c r="F25" s="16">
        <v>1390.1</v>
      </c>
      <c r="G25" s="22"/>
      <c r="H25" s="19"/>
      <c r="I25" s="23"/>
      <c r="J25" s="24"/>
    </row>
    <row r="26" spans="1:10" ht="31.5" x14ac:dyDescent="0.2">
      <c r="A26" s="8" t="s">
        <v>72</v>
      </c>
      <c r="B26" s="9" t="s">
        <v>11</v>
      </c>
      <c r="C26" s="9" t="s">
        <v>71</v>
      </c>
      <c r="D26" s="16">
        <v>100</v>
      </c>
      <c r="E26" s="16">
        <v>100</v>
      </c>
      <c r="F26" s="16">
        <v>100</v>
      </c>
      <c r="G26" s="22"/>
      <c r="H26" s="19">
        <v>43831</v>
      </c>
      <c r="I26" s="23" t="s">
        <v>16</v>
      </c>
      <c r="J26" s="24">
        <v>44063</v>
      </c>
    </row>
    <row r="27" spans="1:10" ht="15.75" x14ac:dyDescent="0.2">
      <c r="A27" s="30" t="s">
        <v>34</v>
      </c>
      <c r="B27" s="31" t="s">
        <v>18</v>
      </c>
      <c r="C27" s="31" t="s">
        <v>14</v>
      </c>
      <c r="D27" s="32">
        <f>SUM(D28:D31)</f>
        <v>97974.2</v>
      </c>
      <c r="E27" s="32">
        <f>SUM(E28:E31)</f>
        <v>93623.9</v>
      </c>
      <c r="F27" s="32">
        <f>SUM(F28:F31)</f>
        <v>82078.2</v>
      </c>
      <c r="G27" s="22"/>
      <c r="H27" s="25">
        <v>43831</v>
      </c>
      <c r="I27" s="26" t="s">
        <v>16</v>
      </c>
      <c r="J27" s="27">
        <v>44063</v>
      </c>
    </row>
    <row r="28" spans="1:10" ht="15.75" hidden="1" x14ac:dyDescent="0.2">
      <c r="A28" s="8" t="s">
        <v>68</v>
      </c>
      <c r="B28" s="9" t="s">
        <v>18</v>
      </c>
      <c r="C28" s="9" t="s">
        <v>23</v>
      </c>
      <c r="D28" s="16">
        <v>0</v>
      </c>
      <c r="E28" s="16">
        <v>0</v>
      </c>
      <c r="F28" s="16">
        <v>0</v>
      </c>
      <c r="G28" s="22"/>
      <c r="H28" s="19">
        <v>43831</v>
      </c>
      <c r="I28" s="23" t="s">
        <v>16</v>
      </c>
      <c r="J28" s="24">
        <v>44063</v>
      </c>
    </row>
    <row r="29" spans="1:10" ht="15.75" x14ac:dyDescent="0.2">
      <c r="A29" s="8" t="s">
        <v>35</v>
      </c>
      <c r="B29" s="9" t="s">
        <v>18</v>
      </c>
      <c r="C29" s="9" t="s">
        <v>36</v>
      </c>
      <c r="D29" s="16">
        <v>20541.2</v>
      </c>
      <c r="E29" s="16">
        <v>20541.2</v>
      </c>
      <c r="F29" s="16">
        <v>20541.2</v>
      </c>
      <c r="G29" s="22"/>
      <c r="H29" s="19"/>
      <c r="I29" s="23"/>
      <c r="J29" s="24"/>
    </row>
    <row r="30" spans="1:10" ht="15.75" x14ac:dyDescent="0.2">
      <c r="A30" s="8" t="s">
        <v>37</v>
      </c>
      <c r="B30" s="9" t="s">
        <v>18</v>
      </c>
      <c r="C30" s="9" t="s">
        <v>32</v>
      </c>
      <c r="D30" s="16">
        <v>72581.7</v>
      </c>
      <c r="E30" s="16">
        <v>68231.399999999994</v>
      </c>
      <c r="F30" s="16">
        <v>56685.7</v>
      </c>
      <c r="G30" s="22"/>
      <c r="H30" s="19">
        <v>43831</v>
      </c>
      <c r="I30" s="23" t="s">
        <v>16</v>
      </c>
      <c r="J30" s="24">
        <v>44063</v>
      </c>
    </row>
    <row r="31" spans="1:10" ht="15.75" x14ac:dyDescent="0.2">
      <c r="A31" s="8" t="s">
        <v>38</v>
      </c>
      <c r="B31" s="9" t="s">
        <v>18</v>
      </c>
      <c r="C31" s="9" t="s">
        <v>39</v>
      </c>
      <c r="D31" s="16">
        <v>4851.3</v>
      </c>
      <c r="E31" s="16">
        <v>4851.3</v>
      </c>
      <c r="F31" s="16">
        <v>4851.3</v>
      </c>
      <c r="G31" s="22"/>
      <c r="H31" s="19">
        <v>43831</v>
      </c>
      <c r="I31" s="23" t="s">
        <v>16</v>
      </c>
      <c r="J31" s="24">
        <v>44063</v>
      </c>
    </row>
    <row r="32" spans="1:10" ht="15.75" x14ac:dyDescent="0.2">
      <c r="A32" s="30" t="s">
        <v>40</v>
      </c>
      <c r="B32" s="31" t="s">
        <v>20</v>
      </c>
      <c r="C32" s="31" t="s">
        <v>14</v>
      </c>
      <c r="D32" s="32">
        <f>SUM(D33:D36)</f>
        <v>1964039.22058</v>
      </c>
      <c r="E32" s="32">
        <f t="shared" ref="E32:F32" si="0">SUM(E33:E36)</f>
        <v>230826.70000000004</v>
      </c>
      <c r="F32" s="32">
        <f t="shared" si="0"/>
        <v>218686.80000000005</v>
      </c>
      <c r="G32" s="22"/>
      <c r="H32" s="25">
        <v>43831</v>
      </c>
      <c r="I32" s="26" t="s">
        <v>16</v>
      </c>
      <c r="J32" s="27">
        <v>44063</v>
      </c>
    </row>
    <row r="33" spans="1:10" ht="15.75" x14ac:dyDescent="0.2">
      <c r="A33" s="8" t="s">
        <v>41</v>
      </c>
      <c r="B33" s="9" t="s">
        <v>20</v>
      </c>
      <c r="C33" s="9" t="s">
        <v>13</v>
      </c>
      <c r="D33" s="16">
        <v>1716429.1205800001</v>
      </c>
      <c r="E33" s="16">
        <v>74645.3</v>
      </c>
      <c r="F33" s="16">
        <v>58645.3</v>
      </c>
      <c r="G33" s="22"/>
      <c r="H33" s="19">
        <v>43831</v>
      </c>
      <c r="I33" s="23" t="s">
        <v>16</v>
      </c>
      <c r="J33" s="24">
        <v>44063</v>
      </c>
    </row>
    <row r="34" spans="1:10" ht="15.75" x14ac:dyDescent="0.2">
      <c r="A34" s="8" t="s">
        <v>42</v>
      </c>
      <c r="B34" s="9" t="s">
        <v>20</v>
      </c>
      <c r="C34" s="9" t="s">
        <v>15</v>
      </c>
      <c r="D34" s="16">
        <v>113518.7</v>
      </c>
      <c r="E34" s="16">
        <v>80704.100000000006</v>
      </c>
      <c r="F34" s="16">
        <v>80704.100000000006</v>
      </c>
      <c r="G34" s="22"/>
      <c r="H34" s="19">
        <v>43831</v>
      </c>
      <c r="I34" s="23" t="s">
        <v>16</v>
      </c>
      <c r="J34" s="24">
        <v>44063</v>
      </c>
    </row>
    <row r="35" spans="1:10" ht="15.75" x14ac:dyDescent="0.2">
      <c r="A35" s="8" t="s">
        <v>43</v>
      </c>
      <c r="B35" s="9" t="s">
        <v>20</v>
      </c>
      <c r="C35" s="9" t="s">
        <v>11</v>
      </c>
      <c r="D35" s="16">
        <v>131675.70000000001</v>
      </c>
      <c r="E35" s="16">
        <v>73061.600000000006</v>
      </c>
      <c r="F35" s="16">
        <v>76921.7</v>
      </c>
      <c r="G35" s="22"/>
      <c r="H35" s="19">
        <v>43831</v>
      </c>
      <c r="I35" s="23" t="s">
        <v>16</v>
      </c>
      <c r="J35" s="24">
        <v>44063</v>
      </c>
    </row>
    <row r="36" spans="1:10" ht="15.75" x14ac:dyDescent="0.2">
      <c r="A36" s="8" t="s">
        <v>67</v>
      </c>
      <c r="B36" s="9" t="s">
        <v>20</v>
      </c>
      <c r="C36" s="9" t="s">
        <v>20</v>
      </c>
      <c r="D36" s="16">
        <v>2415.6999999999998</v>
      </c>
      <c r="E36" s="16">
        <v>2415.6999999999998</v>
      </c>
      <c r="F36" s="16">
        <v>2415.6999999999998</v>
      </c>
      <c r="G36" s="22"/>
      <c r="H36" s="19"/>
      <c r="I36" s="23"/>
      <c r="J36" s="24"/>
    </row>
    <row r="37" spans="1:10" ht="15.75" x14ac:dyDescent="0.2">
      <c r="A37" s="30" t="s">
        <v>44</v>
      </c>
      <c r="B37" s="31" t="s">
        <v>22</v>
      </c>
      <c r="C37" s="31" t="s">
        <v>14</v>
      </c>
      <c r="D37" s="32">
        <f>SUM(D38:D39)</f>
        <v>14088.4</v>
      </c>
      <c r="E37" s="32">
        <f>SUM(E38:E39)</f>
        <v>13478.7</v>
      </c>
      <c r="F37" s="32">
        <f>SUM(F38:F39)</f>
        <v>13478.7</v>
      </c>
      <c r="G37" s="22"/>
      <c r="H37" s="25">
        <v>43831</v>
      </c>
      <c r="I37" s="26" t="s">
        <v>16</v>
      </c>
      <c r="J37" s="27">
        <v>44063</v>
      </c>
    </row>
    <row r="38" spans="1:10" ht="31.5" x14ac:dyDescent="0.2">
      <c r="A38" s="8" t="s">
        <v>45</v>
      </c>
      <c r="B38" s="9" t="s">
        <v>22</v>
      </c>
      <c r="C38" s="9" t="s">
        <v>11</v>
      </c>
      <c r="D38" s="16">
        <v>1972.4</v>
      </c>
      <c r="E38" s="16">
        <v>1362.7</v>
      </c>
      <c r="F38" s="16">
        <v>1362.7</v>
      </c>
      <c r="G38" s="22"/>
      <c r="H38" s="19">
        <v>43831</v>
      </c>
      <c r="I38" s="23" t="s">
        <v>16</v>
      </c>
      <c r="J38" s="24">
        <v>44063</v>
      </c>
    </row>
    <row r="39" spans="1:10" ht="15.75" x14ac:dyDescent="0.2">
      <c r="A39" s="8" t="s">
        <v>46</v>
      </c>
      <c r="B39" s="9" t="s">
        <v>22</v>
      </c>
      <c r="C39" s="9" t="s">
        <v>20</v>
      </c>
      <c r="D39" s="16">
        <v>12116</v>
      </c>
      <c r="E39" s="16">
        <v>12116</v>
      </c>
      <c r="F39" s="16">
        <v>12116</v>
      </c>
      <c r="G39" s="22"/>
      <c r="H39" s="19">
        <v>43831</v>
      </c>
      <c r="I39" s="23" t="s">
        <v>16</v>
      </c>
      <c r="J39" s="24">
        <v>44063</v>
      </c>
    </row>
    <row r="40" spans="1:10" ht="15.75" x14ac:dyDescent="0.2">
      <c r="A40" s="30" t="s">
        <v>47</v>
      </c>
      <c r="B40" s="31" t="s">
        <v>23</v>
      </c>
      <c r="C40" s="31" t="s">
        <v>14</v>
      </c>
      <c r="D40" s="32">
        <f>SUM(D41:D45)</f>
        <v>1498453.2</v>
      </c>
      <c r="E40" s="32">
        <f>SUM(E41:E45)</f>
        <v>1499931.9</v>
      </c>
      <c r="F40" s="32">
        <f>SUM(F41:F45)</f>
        <v>1478237.9</v>
      </c>
      <c r="G40" s="22"/>
      <c r="H40" s="25">
        <v>43831</v>
      </c>
      <c r="I40" s="26" t="s">
        <v>16</v>
      </c>
      <c r="J40" s="27">
        <v>44063</v>
      </c>
    </row>
    <row r="41" spans="1:10" ht="15.75" x14ac:dyDescent="0.2">
      <c r="A41" s="8" t="s">
        <v>48</v>
      </c>
      <c r="B41" s="9" t="s">
        <v>23</v>
      </c>
      <c r="C41" s="9" t="s">
        <v>13</v>
      </c>
      <c r="D41" s="16">
        <v>619362</v>
      </c>
      <c r="E41" s="16">
        <v>609153.4</v>
      </c>
      <c r="F41" s="16">
        <v>607184.19999999995</v>
      </c>
      <c r="G41" s="22"/>
      <c r="H41" s="19">
        <v>43831</v>
      </c>
      <c r="I41" s="23" t="s">
        <v>16</v>
      </c>
      <c r="J41" s="24">
        <v>44063</v>
      </c>
    </row>
    <row r="42" spans="1:10" ht="15.75" x14ac:dyDescent="0.2">
      <c r="A42" s="8" t="s">
        <v>49</v>
      </c>
      <c r="B42" s="9" t="s">
        <v>23</v>
      </c>
      <c r="C42" s="9" t="s">
        <v>15</v>
      </c>
      <c r="D42" s="16">
        <v>640426.69999999995</v>
      </c>
      <c r="E42" s="16">
        <v>652835.6</v>
      </c>
      <c r="F42" s="16">
        <v>633110.80000000005</v>
      </c>
      <c r="G42" s="22"/>
      <c r="H42" s="19">
        <v>43831</v>
      </c>
      <c r="I42" s="23" t="s">
        <v>16</v>
      </c>
      <c r="J42" s="24">
        <v>44063</v>
      </c>
    </row>
    <row r="43" spans="1:10" ht="15.75" x14ac:dyDescent="0.2">
      <c r="A43" s="8" t="s">
        <v>50</v>
      </c>
      <c r="B43" s="9" t="s">
        <v>23</v>
      </c>
      <c r="C43" s="9" t="s">
        <v>11</v>
      </c>
      <c r="D43" s="16">
        <v>130908</v>
      </c>
      <c r="E43" s="16">
        <v>130898</v>
      </c>
      <c r="F43" s="16">
        <v>130898</v>
      </c>
      <c r="G43" s="22"/>
      <c r="H43" s="19">
        <v>43831</v>
      </c>
      <c r="I43" s="23" t="s">
        <v>16</v>
      </c>
      <c r="J43" s="24">
        <v>44063</v>
      </c>
    </row>
    <row r="44" spans="1:10" ht="15.75" x14ac:dyDescent="0.2">
      <c r="A44" s="8" t="s">
        <v>51</v>
      </c>
      <c r="B44" s="9" t="s">
        <v>23</v>
      </c>
      <c r="C44" s="9" t="s">
        <v>23</v>
      </c>
      <c r="D44" s="16">
        <v>15233.5</v>
      </c>
      <c r="E44" s="16">
        <v>14521.9</v>
      </c>
      <c r="F44" s="16">
        <v>14521.9</v>
      </c>
      <c r="G44" s="22"/>
      <c r="H44" s="19">
        <v>43831</v>
      </c>
      <c r="I44" s="23" t="s">
        <v>16</v>
      </c>
      <c r="J44" s="24">
        <v>44063</v>
      </c>
    </row>
    <row r="45" spans="1:10" ht="15.75" x14ac:dyDescent="0.2">
      <c r="A45" s="8" t="s">
        <v>52</v>
      </c>
      <c r="B45" s="9" t="s">
        <v>23</v>
      </c>
      <c r="C45" s="9" t="s">
        <v>32</v>
      </c>
      <c r="D45" s="16">
        <v>92523</v>
      </c>
      <c r="E45" s="16">
        <v>92523</v>
      </c>
      <c r="F45" s="16">
        <v>92523</v>
      </c>
      <c r="G45" s="22"/>
      <c r="H45" s="19">
        <v>43831</v>
      </c>
      <c r="I45" s="23" t="s">
        <v>16</v>
      </c>
      <c r="J45" s="24">
        <v>44063</v>
      </c>
    </row>
    <row r="46" spans="1:10" ht="15.75" x14ac:dyDescent="0.2">
      <c r="A46" s="30" t="s">
        <v>53</v>
      </c>
      <c r="B46" s="31" t="s">
        <v>36</v>
      </c>
      <c r="C46" s="31" t="s">
        <v>14</v>
      </c>
      <c r="D46" s="32">
        <f>SUM(D47:D48)</f>
        <v>148624.4</v>
      </c>
      <c r="E46" s="32">
        <f>SUM(E47:E48)</f>
        <v>147471.4</v>
      </c>
      <c r="F46" s="32">
        <f>SUM(F47:F48)</f>
        <v>146168.9</v>
      </c>
      <c r="G46" s="22"/>
      <c r="H46" s="25">
        <v>43831</v>
      </c>
      <c r="I46" s="26" t="s">
        <v>16</v>
      </c>
      <c r="J46" s="27">
        <v>44063</v>
      </c>
    </row>
    <row r="47" spans="1:10" ht="15.75" x14ac:dyDescent="0.2">
      <c r="A47" s="8" t="s">
        <v>54</v>
      </c>
      <c r="B47" s="9" t="s">
        <v>36</v>
      </c>
      <c r="C47" s="9" t="s">
        <v>13</v>
      </c>
      <c r="D47" s="16">
        <v>139272.6</v>
      </c>
      <c r="E47" s="16">
        <v>138119.6</v>
      </c>
      <c r="F47" s="16">
        <v>136817.1</v>
      </c>
      <c r="G47" s="22"/>
      <c r="H47" s="19">
        <v>43831</v>
      </c>
      <c r="I47" s="23" t="s">
        <v>16</v>
      </c>
      <c r="J47" s="24">
        <v>44063</v>
      </c>
    </row>
    <row r="48" spans="1:10" ht="15.75" x14ac:dyDescent="0.2">
      <c r="A48" s="8" t="s">
        <v>55</v>
      </c>
      <c r="B48" s="9" t="s">
        <v>36</v>
      </c>
      <c r="C48" s="9" t="s">
        <v>18</v>
      </c>
      <c r="D48" s="16">
        <v>9351.7999999999993</v>
      </c>
      <c r="E48" s="16">
        <v>9351.7999999999993</v>
      </c>
      <c r="F48" s="16">
        <v>9351.7999999999993</v>
      </c>
      <c r="G48" s="22"/>
      <c r="H48" s="19">
        <v>43831</v>
      </c>
      <c r="I48" s="23" t="s">
        <v>16</v>
      </c>
      <c r="J48" s="24">
        <v>44063</v>
      </c>
    </row>
    <row r="49" spans="1:10" ht="15.75" x14ac:dyDescent="0.2">
      <c r="A49" s="30" t="s">
        <v>56</v>
      </c>
      <c r="B49" s="31" t="s">
        <v>33</v>
      </c>
      <c r="C49" s="31" t="s">
        <v>14</v>
      </c>
      <c r="D49" s="32">
        <f>SUM(D50:D52)</f>
        <v>102230.5</v>
      </c>
      <c r="E49" s="32">
        <f>SUM(E50:E52)</f>
        <v>103022.9</v>
      </c>
      <c r="F49" s="32">
        <f>SUM(F50:F52)</f>
        <v>65497.500000000007</v>
      </c>
      <c r="G49" s="22"/>
      <c r="H49" s="25">
        <v>43831</v>
      </c>
      <c r="I49" s="26" t="s">
        <v>16</v>
      </c>
      <c r="J49" s="27">
        <v>44063</v>
      </c>
    </row>
    <row r="50" spans="1:10" ht="15.75" x14ac:dyDescent="0.2">
      <c r="A50" s="8" t="s">
        <v>57</v>
      </c>
      <c r="B50" s="9" t="s">
        <v>33</v>
      </c>
      <c r="C50" s="9" t="s">
        <v>13</v>
      </c>
      <c r="D50" s="16">
        <v>1915.8</v>
      </c>
      <c r="E50" s="16">
        <v>1915.8</v>
      </c>
      <c r="F50" s="16">
        <v>1915.8</v>
      </c>
      <c r="G50" s="22"/>
      <c r="H50" s="19">
        <v>43831</v>
      </c>
      <c r="I50" s="23" t="s">
        <v>16</v>
      </c>
      <c r="J50" s="24">
        <v>44063</v>
      </c>
    </row>
    <row r="51" spans="1:10" ht="15.75" x14ac:dyDescent="0.2">
      <c r="A51" s="8" t="s">
        <v>58</v>
      </c>
      <c r="B51" s="9" t="s">
        <v>33</v>
      </c>
      <c r="C51" s="9" t="s">
        <v>11</v>
      </c>
      <c r="D51" s="16">
        <v>93985.8</v>
      </c>
      <c r="E51" s="16">
        <v>94778.2</v>
      </c>
      <c r="F51" s="16">
        <v>57252.800000000003</v>
      </c>
      <c r="G51" s="22"/>
      <c r="H51" s="19">
        <v>43831</v>
      </c>
      <c r="I51" s="23" t="s">
        <v>16</v>
      </c>
      <c r="J51" s="24">
        <v>44063</v>
      </c>
    </row>
    <row r="52" spans="1:10" ht="15.75" x14ac:dyDescent="0.2">
      <c r="A52" s="8" t="s">
        <v>59</v>
      </c>
      <c r="B52" s="9" t="s">
        <v>33</v>
      </c>
      <c r="C52" s="9" t="s">
        <v>18</v>
      </c>
      <c r="D52" s="16">
        <v>6328.9</v>
      </c>
      <c r="E52" s="16">
        <v>6328.9</v>
      </c>
      <c r="F52" s="16">
        <v>6328.9</v>
      </c>
      <c r="G52" s="22"/>
      <c r="H52" s="19">
        <v>43831</v>
      </c>
      <c r="I52" s="23" t="s">
        <v>16</v>
      </c>
      <c r="J52" s="24">
        <v>44063</v>
      </c>
    </row>
    <row r="53" spans="1:10" ht="15.75" x14ac:dyDescent="0.2">
      <c r="A53" s="30" t="s">
        <v>60</v>
      </c>
      <c r="B53" s="31" t="s">
        <v>25</v>
      </c>
      <c r="C53" s="31" t="s">
        <v>14</v>
      </c>
      <c r="D53" s="32">
        <f>SUM(D54:D56)</f>
        <v>76805.899999999994</v>
      </c>
      <c r="E53" s="32">
        <f>SUM(E54:E56)</f>
        <v>72898.899999999994</v>
      </c>
      <c r="F53" s="32">
        <f>SUM(F54:F56)</f>
        <v>72898.899999999994</v>
      </c>
      <c r="G53" s="22"/>
      <c r="H53" s="25">
        <v>43831</v>
      </c>
      <c r="I53" s="26" t="s">
        <v>16</v>
      </c>
      <c r="J53" s="27">
        <v>44063</v>
      </c>
    </row>
    <row r="54" spans="1:10" ht="15.75" x14ac:dyDescent="0.2">
      <c r="A54" s="8" t="s">
        <v>61</v>
      </c>
      <c r="B54" s="9" t="s">
        <v>25</v>
      </c>
      <c r="C54" s="9" t="s">
        <v>13</v>
      </c>
      <c r="D54" s="16">
        <v>53348.7</v>
      </c>
      <c r="E54" s="16">
        <v>53348.7</v>
      </c>
      <c r="F54" s="16">
        <v>53348.7</v>
      </c>
      <c r="G54" s="22"/>
      <c r="H54" s="19">
        <v>43831</v>
      </c>
      <c r="I54" s="23" t="s">
        <v>16</v>
      </c>
      <c r="J54" s="24">
        <v>44063</v>
      </c>
    </row>
    <row r="55" spans="1:10" ht="15.75" x14ac:dyDescent="0.2">
      <c r="A55" s="8" t="s">
        <v>62</v>
      </c>
      <c r="B55" s="9" t="s">
        <v>25</v>
      </c>
      <c r="C55" s="9" t="s">
        <v>15</v>
      </c>
      <c r="D55" s="16">
        <v>18769.3</v>
      </c>
      <c r="E55" s="16">
        <v>15069.3</v>
      </c>
      <c r="F55" s="16">
        <v>15069.3</v>
      </c>
      <c r="G55" s="22"/>
      <c r="H55" s="19">
        <v>43831</v>
      </c>
      <c r="I55" s="23" t="s">
        <v>16</v>
      </c>
      <c r="J55" s="24">
        <v>44063</v>
      </c>
    </row>
    <row r="56" spans="1:10" ht="15.75" x14ac:dyDescent="0.2">
      <c r="A56" s="8" t="s">
        <v>63</v>
      </c>
      <c r="B56" s="9" t="s">
        <v>25</v>
      </c>
      <c r="C56" s="9" t="s">
        <v>20</v>
      </c>
      <c r="D56" s="16">
        <v>4687.8999999999996</v>
      </c>
      <c r="E56" s="16">
        <v>4480.8999999999996</v>
      </c>
      <c r="F56" s="16">
        <v>4480.8999999999996</v>
      </c>
      <c r="G56" s="22"/>
      <c r="H56" s="19">
        <v>43831</v>
      </c>
      <c r="I56" s="23" t="s">
        <v>16</v>
      </c>
      <c r="J56" s="24">
        <v>44063</v>
      </c>
    </row>
    <row r="57" spans="1:10" ht="15.75" x14ac:dyDescent="0.2">
      <c r="A57" s="30" t="s">
        <v>65</v>
      </c>
      <c r="B57" s="31" t="s">
        <v>14</v>
      </c>
      <c r="C57" s="31" t="s">
        <v>14</v>
      </c>
      <c r="D57" s="32">
        <v>0</v>
      </c>
      <c r="E57" s="32">
        <v>32200</v>
      </c>
      <c r="F57" s="32">
        <v>66700</v>
      </c>
      <c r="G57" s="22"/>
      <c r="H57" s="25">
        <v>43831</v>
      </c>
      <c r="I57" s="26" t="s">
        <v>16</v>
      </c>
      <c r="J57" s="27">
        <v>44063</v>
      </c>
    </row>
    <row r="58" spans="1:10" ht="15.75" x14ac:dyDescent="0.2">
      <c r="A58" s="33" t="s">
        <v>66</v>
      </c>
      <c r="B58" s="34" t="s">
        <v>64</v>
      </c>
      <c r="C58" s="34" t="s">
        <v>64</v>
      </c>
      <c r="D58" s="35">
        <f>D13+D21+D23+D27+D32+D37+D40+D46+D49+D53+D57</f>
        <v>4213786.1205799999</v>
      </c>
      <c r="E58" s="35">
        <f>E13+E21+E23+E27+E32+E37+E40+E46+E49+E53+E57</f>
        <v>2501298.5999999996</v>
      </c>
      <c r="F58" s="35">
        <f>F13+F21+F23+F27+F32+F37+F40+F46+F49+F53+F57</f>
        <v>2451043.5999999996</v>
      </c>
      <c r="G58" s="22"/>
      <c r="H58" s="25">
        <v>43831</v>
      </c>
      <c r="I58" s="26" t="s">
        <v>16</v>
      </c>
      <c r="J58" s="27">
        <v>44063</v>
      </c>
    </row>
    <row r="59" spans="1:10" x14ac:dyDescent="0.2">
      <c r="E59" s="11"/>
      <c r="F59" s="11"/>
      <c r="G59" s="11"/>
    </row>
    <row r="61" spans="1:10" x14ac:dyDescent="0.2">
      <c r="D61" s="12"/>
      <c r="E61" s="12"/>
      <c r="F61" s="12"/>
      <c r="G61" s="12"/>
    </row>
    <row r="62" spans="1:10" x14ac:dyDescent="0.2">
      <c r="D62" s="12"/>
      <c r="E62" s="12"/>
      <c r="F62" s="12"/>
      <c r="G62" s="12"/>
    </row>
  </sheetData>
  <mergeCells count="4">
    <mergeCell ref="A8:F8"/>
    <mergeCell ref="A9:F9"/>
    <mergeCell ref="B11:C11"/>
    <mergeCell ref="B12:C12"/>
  </mergeCells>
  <pageMargins left="0.42" right="0.17" top="0.25" bottom="0.24" header="0.2" footer="0.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2022-12-15T08:12:56Z</cp:lastPrinted>
  <dcterms:created xsi:type="dcterms:W3CDTF">1996-10-08T23:32:33Z</dcterms:created>
  <dcterms:modified xsi:type="dcterms:W3CDTF">2022-12-15T10:02:45Z</dcterms:modified>
</cp:coreProperties>
</file>