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0.02.2023 № 26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D38" i="1" l="1"/>
  <c r="E38" i="1"/>
  <c r="F38" i="1"/>
  <c r="D59" i="1" l="1"/>
  <c r="E55" i="1"/>
  <c r="F55" i="1"/>
  <c r="D55" i="1"/>
  <c r="D52" i="1"/>
  <c r="D46" i="1"/>
  <c r="D43" i="1"/>
  <c r="E32" i="1"/>
  <c r="F32" i="1"/>
  <c r="D32" i="1"/>
  <c r="D28" i="1"/>
  <c r="D26" i="1"/>
  <c r="F18" i="1"/>
  <c r="E18" i="1"/>
  <c r="D18" i="1"/>
  <c r="F59" i="1"/>
  <c r="E59" i="1"/>
  <c r="F52" i="1"/>
  <c r="E52" i="1"/>
  <c r="F46" i="1"/>
  <c r="E46" i="1"/>
  <c r="F43" i="1"/>
  <c r="E43" i="1"/>
  <c r="F28" i="1"/>
  <c r="E28" i="1"/>
  <c r="F26" i="1"/>
  <c r="E26" i="1"/>
  <c r="A13" i="1"/>
  <c r="D16" i="1"/>
  <c r="E16" i="1"/>
  <c r="F16" i="1"/>
  <c r="F64" i="1" l="1"/>
  <c r="D64" i="1"/>
  <c r="E64" i="1"/>
</calcChain>
</file>

<file path=xl/sharedStrings.xml><?xml version="1.0" encoding="utf-8"?>
<sst xmlns="http://schemas.openxmlformats.org/spreadsheetml/2006/main" count="198" uniqueCount="76">
  <si>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</si>
  <si>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</si>
  <si>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</si>
  <si>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</si>
  <si>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</si>
  <si>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</si>
  <si>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</si>
  <si>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</si>
  <si>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</si>
  <si>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</si>
  <si>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</si>
  <si>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</si>
  <si>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</si>
  <si>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</si>
  <si>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</si>
  <si>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</si>
  <si>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</si>
  <si>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</si>
  <si>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</si>
  <si>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</si>
  <si>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</si>
  <si>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</si>
  <si>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</si>
  <si>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</si>
  <si>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</si>
  <si>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</si>
  <si>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</si>
  <si>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</si>
  <si>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</si>
  <si>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</si>
  <si>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</si>
  <si>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</si>
  <si>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</si>
  <si>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</si>
  <si>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</si>
  <si>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</si>
  <si>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</si>
  <si>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</si>
  <si>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</si>
  <si>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</si>
  <si>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</si>
  <si>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</si>
  <si>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</si>
  <si>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</si>
  <si>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</si>
  <si>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</si>
  <si>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</si>
  <si>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</si>
  <si>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</si>
  <si>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</si>
  <si>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</si>
  <si>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</si>
  <si>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</si>
  <si>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</si>
  <si>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</si>
  <si>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</si>
  <si>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</si>
  <si>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</si>
  <si>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</si>
  <si>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</si>
  <si>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</si>
  <si>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</si>
  <si>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</si>
  <si>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</si>
  <si>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</si>
  <si>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</si>
  <si>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</si>
  <si>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</si>
  <si>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</si>
  <si>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Приложение 3</t>
  </si>
  <si>
    <t>Водное хозяйство</t>
  </si>
  <si>
    <t>Лесное хозяйство</t>
  </si>
  <si>
    <t>от 15.12.2022 № 250</t>
  </si>
  <si>
    <t>14</t>
  </si>
  <si>
    <t>Другие вопросы в области национальной безопасности и правоохранительной деятельности</t>
  </si>
  <si>
    <t>от 20.02.2023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</si>
</sst>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tabSelected="1" topLeftCell="A22" zoomScale="75" zoomScaleNormal="75" workbookViewId="0">
      <selection activeCell="D64" sqref="D64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69</v>
      </c>
    </row>
    <row r="2" spans="1:7" x14ac:dyDescent="0.2">
      <c r="F2" s="28" t="s">
        <v>0</v>
      </c>
    </row>
    <row r="3" spans="1:7" x14ac:dyDescent="0.2">
      <c r="F3" s="29" t="s">
        <v>75</v>
      </c>
    </row>
    <row r="6" spans="1:7" x14ac:dyDescent="0.2">
      <c r="F6" s="13" t="s">
        <v>69</v>
      </c>
    </row>
    <row r="7" spans="1:7" x14ac:dyDescent="0.2">
      <c r="F7" s="28" t="s">
        <v>0</v>
      </c>
    </row>
    <row r="8" spans="1:7" x14ac:dyDescent="0.2">
      <c r="F8" s="29" t="s">
        <v>72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2023 год и плановый период 2024 - 2025 годов</v>
      </c>
      <c r="B13" s="36"/>
      <c r="C13" s="36"/>
      <c r="D13" s="36"/>
      <c r="E13" s="36"/>
      <c r="F13" s="36"/>
      <c r="G13" s="17"/>
    </row>
    <row r="14" spans="1:7" x14ac:dyDescent="0.2">
      <c r="A14" s="37"/>
      <c r="B14" s="37"/>
      <c r="C14" s="37"/>
      <c r="D14" s="37"/>
      <c r="E14" s="37"/>
      <c r="F14" s="37"/>
      <c r="G14" s="18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8" t="s">
        <v>3</v>
      </c>
      <c r="C16" s="38"/>
      <c r="D16" s="7" t="str">
        <f>CONCATENATE("Сумма на ",YEAR(H18)," год")</f>
        <v>Сумма на 2023 год</v>
      </c>
      <c r="E16" s="7" t="str">
        <f>CONCATENATE("Сумма на ",YEAR(H18)+1," год")</f>
        <v>Сумма на 2024 год</v>
      </c>
      <c r="F16" s="7" t="str">
        <f>CONCATENATE("Сумма на ",YEAR(H18)+2," год")</f>
        <v>Сумма на 2025 год</v>
      </c>
      <c r="G16" s="20"/>
    </row>
    <row r="17" spans="1:10" ht="15.95" customHeight="1" x14ac:dyDescent="0.2">
      <c r="A17" s="14" t="s">
        <v>4</v>
      </c>
      <c r="B17" s="39" t="s">
        <v>5</v>
      </c>
      <c r="C17" s="39"/>
      <c r="D17" s="15" t="s">
        <v>6</v>
      </c>
      <c r="E17" s="15" t="s">
        <v>7</v>
      </c>
      <c r="F17" s="15" t="s">
        <v>8</v>
      </c>
      <c r="G17" s="21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f>SUM(D19:D25)</f>
        <v>315723.97278000001</v>
      </c>
      <c r="E18" s="32">
        <f>SUM(E19:E25)</f>
        <v>292326.08439999999</v>
      </c>
      <c r="F18" s="32">
        <f>SUM(F19:F25)</f>
        <v>292162.44964000001</v>
      </c>
      <c r="G18" s="22"/>
      <c r="H18" s="25">
        <v>44927</v>
      </c>
      <c r="I18" s="26" t="s">
        <v>16</v>
      </c>
      <c r="J18" s="27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6">
        <v>3015.7</v>
      </c>
      <c r="E19" s="16">
        <v>3015.7</v>
      </c>
      <c r="F19" s="16">
        <v>3015.7</v>
      </c>
      <c r="G19" s="22"/>
      <c r="H19" s="19">
        <v>43831</v>
      </c>
      <c r="I19" s="23" t="s">
        <v>16</v>
      </c>
      <c r="J19" s="24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6">
        <v>9470.7999999999993</v>
      </c>
      <c r="E20" s="16">
        <v>9470.7999999999993</v>
      </c>
      <c r="F20" s="16">
        <v>9470.7999999999993</v>
      </c>
      <c r="G20" s="22"/>
      <c r="H20" s="19">
        <v>43831</v>
      </c>
      <c r="I20" s="23" t="s">
        <v>16</v>
      </c>
      <c r="J20" s="24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6">
        <v>67947.293000000005</v>
      </c>
      <c r="E21" s="16">
        <v>64530.8</v>
      </c>
      <c r="F21" s="16">
        <v>64530.8</v>
      </c>
      <c r="G21" s="22"/>
      <c r="H21" s="19">
        <v>43831</v>
      </c>
      <c r="I21" s="23" t="s">
        <v>16</v>
      </c>
      <c r="J21" s="24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6">
        <v>3</v>
      </c>
      <c r="E22" s="16">
        <v>3.2</v>
      </c>
      <c r="F22" s="16">
        <v>2.8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6">
        <v>17989.3</v>
      </c>
      <c r="E23" s="16">
        <v>17989.3</v>
      </c>
      <c r="F23" s="16">
        <v>17989.3</v>
      </c>
      <c r="G23" s="22"/>
      <c r="H23" s="19">
        <v>43831</v>
      </c>
      <c r="I23" s="23" t="s">
        <v>16</v>
      </c>
      <c r="J23" s="24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6">
        <v>23260.2</v>
      </c>
      <c r="E24" s="16">
        <v>5000</v>
      </c>
      <c r="F24" s="16">
        <v>5000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6">
        <v>194037.67978000001</v>
      </c>
      <c r="E25" s="16">
        <v>192316.2844</v>
      </c>
      <c r="F25" s="16">
        <v>192153.04964000001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f>D27</f>
        <v>607.70000000000005</v>
      </c>
      <c r="E26" s="32">
        <f>E27</f>
        <v>642.1</v>
      </c>
      <c r="F26" s="32">
        <f>F27</f>
        <v>665.3</v>
      </c>
      <c r="G26" s="22"/>
      <c r="H26" s="25">
        <v>43831</v>
      </c>
      <c r="I26" s="26" t="s">
        <v>16</v>
      </c>
      <c r="J26" s="27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6">
        <v>607.70000000000005</v>
      </c>
      <c r="E27" s="16">
        <v>642.1</v>
      </c>
      <c r="F27" s="16">
        <v>665.3</v>
      </c>
      <c r="G27" s="22"/>
      <c r="H27" s="19">
        <v>43831</v>
      </c>
      <c r="I27" s="23" t="s">
        <v>16</v>
      </c>
      <c r="J27" s="24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f>SUM(D29:D31)</f>
        <v>15767.428</v>
      </c>
      <c r="E28" s="32">
        <f>SUM(E29:E31)</f>
        <v>14658.3</v>
      </c>
      <c r="F28" s="32">
        <f>SUM(F29:F31)</f>
        <v>14661.6</v>
      </c>
      <c r="G28" s="22"/>
      <c r="H28" s="25">
        <v>43831</v>
      </c>
      <c r="I28" s="26" t="s">
        <v>16</v>
      </c>
      <c r="J28" s="27">
        <v>44063</v>
      </c>
    </row>
    <row r="29" spans="1:10" ht="31.5" x14ac:dyDescent="0.2">
      <c r="A29" s="8" t="s">
        <v>31</v>
      </c>
      <c r="B29" s="9" t="s">
        <v>11</v>
      </c>
      <c r="C29" s="9" t="s">
        <v>32</v>
      </c>
      <c r="D29" s="16">
        <v>13416.9</v>
      </c>
      <c r="E29" s="16">
        <v>13138.5</v>
      </c>
      <c r="F29" s="16">
        <v>13138.5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33</v>
      </c>
      <c r="B30" s="9" t="s">
        <v>11</v>
      </c>
      <c r="C30" s="9" t="s">
        <v>34</v>
      </c>
      <c r="D30" s="16">
        <v>2250.5279999999998</v>
      </c>
      <c r="E30" s="16">
        <v>1419.8</v>
      </c>
      <c r="F30" s="16">
        <v>1423.1</v>
      </c>
      <c r="G30" s="22"/>
      <c r="H30" s="19"/>
      <c r="I30" s="23"/>
      <c r="J30" s="24"/>
    </row>
    <row r="31" spans="1:10" ht="31.5" x14ac:dyDescent="0.2">
      <c r="A31" s="8" t="s">
        <v>74</v>
      </c>
      <c r="B31" s="9" t="s">
        <v>11</v>
      </c>
      <c r="C31" s="9" t="s">
        <v>73</v>
      </c>
      <c r="D31" s="16">
        <v>100</v>
      </c>
      <c r="E31" s="16">
        <v>100</v>
      </c>
      <c r="F31" s="16">
        <v>100</v>
      </c>
      <c r="G31" s="22"/>
      <c r="H31" s="19">
        <v>43831</v>
      </c>
      <c r="I31" s="23" t="s">
        <v>16</v>
      </c>
      <c r="J31" s="24">
        <v>44063</v>
      </c>
    </row>
    <row r="32" spans="1:10" ht="15.75" x14ac:dyDescent="0.2">
      <c r="A32" s="30" t="s">
        <v>35</v>
      </c>
      <c r="B32" s="31" t="s">
        <v>18</v>
      </c>
      <c r="C32" s="31" t="s">
        <v>14</v>
      </c>
      <c r="D32" s="32">
        <f>SUM(D33:D37)</f>
        <v>118798.72958000001</v>
      </c>
      <c r="E32" s="32">
        <f>SUM(E33:E37)</f>
        <v>93471.804029999999</v>
      </c>
      <c r="F32" s="32">
        <f>SUM(F33:F37)</f>
        <v>82078.299899999998</v>
      </c>
      <c r="G32" s="22"/>
      <c r="H32" s="25">
        <v>43831</v>
      </c>
      <c r="I32" s="26" t="s">
        <v>16</v>
      </c>
      <c r="J32" s="27">
        <v>44063</v>
      </c>
    </row>
    <row r="33" spans="1:10" ht="15.75" hidden="1" x14ac:dyDescent="0.2">
      <c r="A33" s="8" t="s">
        <v>70</v>
      </c>
      <c r="B33" s="9" t="s">
        <v>18</v>
      </c>
      <c r="C33" s="9" t="s">
        <v>22</v>
      </c>
      <c r="D33" s="16">
        <v>0</v>
      </c>
      <c r="E33" s="16">
        <v>0</v>
      </c>
      <c r="F33" s="16">
        <v>0</v>
      </c>
      <c r="G33" s="22"/>
      <c r="H33" s="19">
        <v>43831</v>
      </c>
      <c r="I33" s="23" t="s">
        <v>16</v>
      </c>
      <c r="J33" s="24">
        <v>44063</v>
      </c>
    </row>
    <row r="34" spans="1:10" ht="15.75" x14ac:dyDescent="0.2">
      <c r="A34" s="8" t="s">
        <v>71</v>
      </c>
      <c r="B34" s="9" t="s">
        <v>18</v>
      </c>
      <c r="C34" s="9" t="s">
        <v>23</v>
      </c>
      <c r="D34" s="16">
        <v>734.52457000000004</v>
      </c>
      <c r="E34" s="16">
        <v>0</v>
      </c>
      <c r="F34" s="16">
        <v>0</v>
      </c>
      <c r="G34" s="22"/>
      <c r="H34" s="19"/>
      <c r="I34" s="23"/>
      <c r="J34" s="24"/>
    </row>
    <row r="35" spans="1:10" ht="15.75" x14ac:dyDescent="0.2">
      <c r="A35" s="8" t="s">
        <v>36</v>
      </c>
      <c r="B35" s="9" t="s">
        <v>18</v>
      </c>
      <c r="C35" s="9" t="s">
        <v>37</v>
      </c>
      <c r="D35" s="16">
        <v>20541.2</v>
      </c>
      <c r="E35" s="16">
        <v>20541.2</v>
      </c>
      <c r="F35" s="16">
        <v>20541.2</v>
      </c>
      <c r="G35" s="22"/>
      <c r="H35" s="19"/>
      <c r="I35" s="23"/>
      <c r="J35" s="24"/>
    </row>
    <row r="36" spans="1:10" ht="15.75" x14ac:dyDescent="0.2">
      <c r="A36" s="8" t="s">
        <v>38</v>
      </c>
      <c r="B36" s="9" t="s">
        <v>18</v>
      </c>
      <c r="C36" s="9" t="s">
        <v>32</v>
      </c>
      <c r="D36" s="16">
        <v>92671.705010000005</v>
      </c>
      <c r="E36" s="16">
        <v>68079.304029999999</v>
      </c>
      <c r="F36" s="16">
        <v>56685.799899999998</v>
      </c>
      <c r="G36" s="22"/>
      <c r="H36" s="19">
        <v>43831</v>
      </c>
      <c r="I36" s="23" t="s">
        <v>16</v>
      </c>
      <c r="J36" s="24">
        <v>44063</v>
      </c>
    </row>
    <row r="37" spans="1:10" ht="15.75" x14ac:dyDescent="0.2">
      <c r="A37" s="8" t="s">
        <v>39</v>
      </c>
      <c r="B37" s="9" t="s">
        <v>18</v>
      </c>
      <c r="C37" s="9" t="s">
        <v>40</v>
      </c>
      <c r="D37" s="16">
        <v>4851.3</v>
      </c>
      <c r="E37" s="16">
        <v>4851.3</v>
      </c>
      <c r="F37" s="16">
        <v>4851.3</v>
      </c>
      <c r="G37" s="22"/>
      <c r="H37" s="19">
        <v>43831</v>
      </c>
      <c r="I37" s="23" t="s">
        <v>16</v>
      </c>
      <c r="J37" s="24">
        <v>44063</v>
      </c>
    </row>
    <row r="38" spans="1:10" ht="15.75" x14ac:dyDescent="0.2">
      <c r="A38" s="30" t="s">
        <v>41</v>
      </c>
      <c r="B38" s="31" t="s">
        <v>20</v>
      </c>
      <c r="C38" s="31" t="s">
        <v>14</v>
      </c>
      <c r="D38" s="32">
        <f>SUM(D39:D42)</f>
        <v>2021596.2019199997</v>
      </c>
      <c r="E38" s="32">
        <f t="shared" ref="E38:F38" si="0">SUM(E39:E42)</f>
        <v>230471.80939000004</v>
      </c>
      <c r="F38" s="32">
        <f t="shared" si="0"/>
        <v>218686.74978000004</v>
      </c>
      <c r="G38" s="22"/>
      <c r="H38" s="25">
        <v>43831</v>
      </c>
      <c r="I38" s="26" t="s">
        <v>16</v>
      </c>
      <c r="J38" s="27">
        <v>44063</v>
      </c>
    </row>
    <row r="39" spans="1:10" ht="15.75" x14ac:dyDescent="0.2">
      <c r="A39" s="8" t="s">
        <v>42</v>
      </c>
      <c r="B39" s="9" t="s">
        <v>20</v>
      </c>
      <c r="C39" s="9" t="s">
        <v>13</v>
      </c>
      <c r="D39" s="16">
        <v>1729658.5764299999</v>
      </c>
      <c r="E39" s="16">
        <v>74645.3</v>
      </c>
      <c r="F39" s="16">
        <v>58645.3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8" t="s">
        <v>43</v>
      </c>
      <c r="B40" s="9" t="s">
        <v>20</v>
      </c>
      <c r="C40" s="9" t="s">
        <v>15</v>
      </c>
      <c r="D40" s="16">
        <v>157386.35273000001</v>
      </c>
      <c r="E40" s="16">
        <v>80704.100000000006</v>
      </c>
      <c r="F40" s="16">
        <v>80704.100000000006</v>
      </c>
      <c r="G40" s="22"/>
      <c r="H40" s="19">
        <v>43831</v>
      </c>
      <c r="I40" s="23" t="s">
        <v>16</v>
      </c>
      <c r="J40" s="24">
        <v>44063</v>
      </c>
    </row>
    <row r="41" spans="1:10" ht="15.75" x14ac:dyDescent="0.2">
      <c r="A41" s="8" t="s">
        <v>44</v>
      </c>
      <c r="B41" s="9" t="s">
        <v>20</v>
      </c>
      <c r="C41" s="9" t="s">
        <v>11</v>
      </c>
      <c r="D41" s="16">
        <v>132135.57276000001</v>
      </c>
      <c r="E41" s="16">
        <v>72706.709390000004</v>
      </c>
      <c r="F41" s="16">
        <v>76921.649780000007</v>
      </c>
      <c r="G41" s="22"/>
      <c r="H41" s="19">
        <v>43831</v>
      </c>
      <c r="I41" s="23" t="s">
        <v>16</v>
      </c>
      <c r="J41" s="24">
        <v>44063</v>
      </c>
    </row>
    <row r="42" spans="1:10" ht="15.75" x14ac:dyDescent="0.2">
      <c r="A42" s="8" t="s">
        <v>68</v>
      </c>
      <c r="B42" s="9" t="s">
        <v>20</v>
      </c>
      <c r="C42" s="9" t="s">
        <v>20</v>
      </c>
      <c r="D42" s="16">
        <v>2415.6999999999998</v>
      </c>
      <c r="E42" s="16">
        <v>2415.6999999999998</v>
      </c>
      <c r="F42" s="16">
        <v>2415.6999999999998</v>
      </c>
      <c r="G42" s="22"/>
      <c r="H42" s="19"/>
      <c r="I42" s="23"/>
      <c r="J42" s="24"/>
    </row>
    <row r="43" spans="1:10" ht="15.75" x14ac:dyDescent="0.2">
      <c r="A43" s="30" t="s">
        <v>45</v>
      </c>
      <c r="B43" s="31" t="s">
        <v>22</v>
      </c>
      <c r="C43" s="31" t="s">
        <v>14</v>
      </c>
      <c r="D43" s="32">
        <f>SUM(D44:D45)</f>
        <v>14088.4</v>
      </c>
      <c r="E43" s="32">
        <f>SUM(E44:E45)</f>
        <v>13478.7</v>
      </c>
      <c r="F43" s="32">
        <f>SUM(F44:F45)</f>
        <v>13478.7</v>
      </c>
      <c r="G43" s="22"/>
      <c r="H43" s="25">
        <v>43831</v>
      </c>
      <c r="I43" s="26" t="s">
        <v>16</v>
      </c>
      <c r="J43" s="27">
        <v>44063</v>
      </c>
    </row>
    <row r="44" spans="1:10" ht="31.5" x14ac:dyDescent="0.2">
      <c r="A44" s="8" t="s">
        <v>46</v>
      </c>
      <c r="B44" s="9" t="s">
        <v>22</v>
      </c>
      <c r="C44" s="9" t="s">
        <v>11</v>
      </c>
      <c r="D44" s="16">
        <v>1972.4</v>
      </c>
      <c r="E44" s="16">
        <v>1362.7</v>
      </c>
      <c r="F44" s="16">
        <v>1362.7</v>
      </c>
      <c r="G44" s="22"/>
      <c r="H44" s="19">
        <v>43831</v>
      </c>
      <c r="I44" s="23" t="s">
        <v>16</v>
      </c>
      <c r="J44" s="24">
        <v>44063</v>
      </c>
    </row>
    <row r="45" spans="1:10" ht="15.75" x14ac:dyDescent="0.2">
      <c r="A45" s="8" t="s">
        <v>47</v>
      </c>
      <c r="B45" s="9" t="s">
        <v>22</v>
      </c>
      <c r="C45" s="9" t="s">
        <v>20</v>
      </c>
      <c r="D45" s="16">
        <v>12116</v>
      </c>
      <c r="E45" s="16">
        <v>12116</v>
      </c>
      <c r="F45" s="16">
        <v>12116</v>
      </c>
      <c r="G45" s="22"/>
      <c r="H45" s="19">
        <v>43831</v>
      </c>
      <c r="I45" s="23" t="s">
        <v>16</v>
      </c>
      <c r="J45" s="24">
        <v>44063</v>
      </c>
    </row>
    <row r="46" spans="1:10" ht="15.75" x14ac:dyDescent="0.2">
      <c r="A46" s="30" t="s">
        <v>48</v>
      </c>
      <c r="B46" s="31" t="s">
        <v>23</v>
      </c>
      <c r="C46" s="31" t="s">
        <v>14</v>
      </c>
      <c r="D46" s="32">
        <f>SUM(D47:D51)</f>
        <v>1571080.36161</v>
      </c>
      <c r="E46" s="32">
        <f>SUM(E47:E51)</f>
        <v>1535608.2</v>
      </c>
      <c r="F46" s="32">
        <f>SUM(F47:F51)</f>
        <v>1484801.0999999999</v>
      </c>
      <c r="G46" s="22"/>
      <c r="H46" s="25">
        <v>43831</v>
      </c>
      <c r="I46" s="26" t="s">
        <v>16</v>
      </c>
      <c r="J46" s="27">
        <v>44063</v>
      </c>
    </row>
    <row r="47" spans="1:10" ht="15.75" x14ac:dyDescent="0.2">
      <c r="A47" s="8" t="s">
        <v>49</v>
      </c>
      <c r="B47" s="9" t="s">
        <v>23</v>
      </c>
      <c r="C47" s="9" t="s">
        <v>13</v>
      </c>
      <c r="D47" s="16">
        <v>630259.30000000005</v>
      </c>
      <c r="E47" s="16">
        <v>609153.4</v>
      </c>
      <c r="F47" s="16">
        <v>607184.19999999995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50</v>
      </c>
      <c r="B48" s="9" t="s">
        <v>23</v>
      </c>
      <c r="C48" s="9" t="s">
        <v>15</v>
      </c>
      <c r="D48" s="16">
        <v>699983.55700000003</v>
      </c>
      <c r="E48" s="16">
        <v>688511.9</v>
      </c>
      <c r="F48" s="16">
        <v>639674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8" t="s">
        <v>51</v>
      </c>
      <c r="B49" s="9" t="s">
        <v>23</v>
      </c>
      <c r="C49" s="9" t="s">
        <v>11</v>
      </c>
      <c r="D49" s="16">
        <v>132305.90461</v>
      </c>
      <c r="E49" s="16">
        <v>130898</v>
      </c>
      <c r="F49" s="16">
        <v>130898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8" t="s">
        <v>52</v>
      </c>
      <c r="B50" s="9" t="s">
        <v>23</v>
      </c>
      <c r="C50" s="9" t="s">
        <v>23</v>
      </c>
      <c r="D50" s="16">
        <v>15819.4</v>
      </c>
      <c r="E50" s="16">
        <v>14521.9</v>
      </c>
      <c r="F50" s="16">
        <v>14521.9</v>
      </c>
      <c r="G50" s="22"/>
      <c r="H50" s="19">
        <v>43831</v>
      </c>
      <c r="I50" s="23" t="s">
        <v>16</v>
      </c>
      <c r="J50" s="24">
        <v>44063</v>
      </c>
    </row>
    <row r="51" spans="1:10" ht="15.75" x14ac:dyDescent="0.2">
      <c r="A51" s="8" t="s">
        <v>53</v>
      </c>
      <c r="B51" s="9" t="s">
        <v>23</v>
      </c>
      <c r="C51" s="9" t="s">
        <v>32</v>
      </c>
      <c r="D51" s="16">
        <v>92712.2</v>
      </c>
      <c r="E51" s="16">
        <v>92523</v>
      </c>
      <c r="F51" s="16">
        <v>92523</v>
      </c>
      <c r="G51" s="22"/>
      <c r="H51" s="19">
        <v>43831</v>
      </c>
      <c r="I51" s="23" t="s">
        <v>16</v>
      </c>
      <c r="J51" s="24">
        <v>44063</v>
      </c>
    </row>
    <row r="52" spans="1:10" ht="15.75" x14ac:dyDescent="0.2">
      <c r="A52" s="30" t="s">
        <v>54</v>
      </c>
      <c r="B52" s="31" t="s">
        <v>37</v>
      </c>
      <c r="C52" s="31" t="s">
        <v>14</v>
      </c>
      <c r="D52" s="32">
        <f>SUM(D53:D54)</f>
        <v>153025.954</v>
      </c>
      <c r="E52" s="32">
        <f>SUM(E53:E54)</f>
        <v>150761.75099999999</v>
      </c>
      <c r="F52" s="32">
        <f>SUM(F53:F54)</f>
        <v>150565.39199999999</v>
      </c>
      <c r="G52" s="22"/>
      <c r="H52" s="25">
        <v>43831</v>
      </c>
      <c r="I52" s="26" t="s">
        <v>16</v>
      </c>
      <c r="J52" s="27">
        <v>44063</v>
      </c>
    </row>
    <row r="53" spans="1:10" ht="15.75" x14ac:dyDescent="0.2">
      <c r="A53" s="8" t="s">
        <v>55</v>
      </c>
      <c r="B53" s="9" t="s">
        <v>37</v>
      </c>
      <c r="C53" s="9" t="s">
        <v>13</v>
      </c>
      <c r="D53" s="16">
        <v>143627.65400000001</v>
      </c>
      <c r="E53" s="16">
        <v>141409.951</v>
      </c>
      <c r="F53" s="16">
        <v>141213.592</v>
      </c>
      <c r="G53" s="22"/>
      <c r="H53" s="19">
        <v>43831</v>
      </c>
      <c r="I53" s="23" t="s">
        <v>16</v>
      </c>
      <c r="J53" s="24">
        <v>44063</v>
      </c>
    </row>
    <row r="54" spans="1:10" ht="15.75" x14ac:dyDescent="0.2">
      <c r="A54" s="8" t="s">
        <v>56</v>
      </c>
      <c r="B54" s="9" t="s">
        <v>37</v>
      </c>
      <c r="C54" s="9" t="s">
        <v>18</v>
      </c>
      <c r="D54" s="16">
        <v>9398.2999999999993</v>
      </c>
      <c r="E54" s="16">
        <v>9351.7999999999993</v>
      </c>
      <c r="F54" s="16">
        <v>9351.7999999999993</v>
      </c>
      <c r="G54" s="22"/>
      <c r="H54" s="19">
        <v>43831</v>
      </c>
      <c r="I54" s="23" t="s">
        <v>16</v>
      </c>
      <c r="J54" s="24">
        <v>44063</v>
      </c>
    </row>
    <row r="55" spans="1:10" ht="15.75" x14ac:dyDescent="0.2">
      <c r="A55" s="30" t="s">
        <v>57</v>
      </c>
      <c r="B55" s="31" t="s">
        <v>34</v>
      </c>
      <c r="C55" s="31" t="s">
        <v>14</v>
      </c>
      <c r="D55" s="32">
        <f>SUM(D56:D58)</f>
        <v>107939.75035999999</v>
      </c>
      <c r="E55" s="32">
        <f>SUM(E56:E58)</f>
        <v>107636.3156</v>
      </c>
      <c r="F55" s="32">
        <f>SUM(F56:F58)</f>
        <v>107271.15036</v>
      </c>
      <c r="G55" s="22"/>
      <c r="H55" s="25">
        <v>43831</v>
      </c>
      <c r="I55" s="26" t="s">
        <v>16</v>
      </c>
      <c r="J55" s="27">
        <v>44063</v>
      </c>
    </row>
    <row r="56" spans="1:10" ht="15.75" x14ac:dyDescent="0.2">
      <c r="A56" s="8" t="s">
        <v>58</v>
      </c>
      <c r="B56" s="9" t="s">
        <v>34</v>
      </c>
      <c r="C56" s="9" t="s">
        <v>13</v>
      </c>
      <c r="D56" s="16">
        <v>1915.8</v>
      </c>
      <c r="E56" s="16">
        <v>1915.8</v>
      </c>
      <c r="F56" s="16">
        <v>1915.8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8" t="s">
        <v>59</v>
      </c>
      <c r="B57" s="9" t="s">
        <v>34</v>
      </c>
      <c r="C57" s="9" t="s">
        <v>11</v>
      </c>
      <c r="D57" s="16">
        <v>99695.050359999994</v>
      </c>
      <c r="E57" s="16">
        <v>99391.615600000005</v>
      </c>
      <c r="F57" s="16">
        <v>99026.450360000003</v>
      </c>
      <c r="G57" s="22"/>
      <c r="H57" s="19">
        <v>43831</v>
      </c>
      <c r="I57" s="23" t="s">
        <v>16</v>
      </c>
      <c r="J57" s="24">
        <v>44063</v>
      </c>
    </row>
    <row r="58" spans="1:10" ht="15.75" x14ac:dyDescent="0.2">
      <c r="A58" s="8" t="s">
        <v>60</v>
      </c>
      <c r="B58" s="9" t="s">
        <v>34</v>
      </c>
      <c r="C58" s="9" t="s">
        <v>18</v>
      </c>
      <c r="D58" s="16">
        <v>6328.9</v>
      </c>
      <c r="E58" s="16">
        <v>6328.9</v>
      </c>
      <c r="F58" s="16">
        <v>6328.9</v>
      </c>
      <c r="G58" s="22"/>
      <c r="H58" s="19">
        <v>43831</v>
      </c>
      <c r="I58" s="23" t="s">
        <v>16</v>
      </c>
      <c r="J58" s="24">
        <v>44063</v>
      </c>
    </row>
    <row r="59" spans="1:10" ht="15.75" x14ac:dyDescent="0.2">
      <c r="A59" s="30" t="s">
        <v>61</v>
      </c>
      <c r="B59" s="31" t="s">
        <v>25</v>
      </c>
      <c r="C59" s="31" t="s">
        <v>14</v>
      </c>
      <c r="D59" s="32">
        <f>SUM(D60:D62)</f>
        <v>82194.046259999988</v>
      </c>
      <c r="E59" s="32">
        <f>SUM(E60:E62)</f>
        <v>72898.899999999994</v>
      </c>
      <c r="F59" s="32">
        <f>SUM(F60:F62)</f>
        <v>72898.899999999994</v>
      </c>
      <c r="G59" s="22"/>
      <c r="H59" s="25">
        <v>43831</v>
      </c>
      <c r="I59" s="26" t="s">
        <v>16</v>
      </c>
      <c r="J59" s="27">
        <v>44063</v>
      </c>
    </row>
    <row r="60" spans="1:10" ht="15.75" x14ac:dyDescent="0.2">
      <c r="A60" s="8" t="s">
        <v>62</v>
      </c>
      <c r="B60" s="9" t="s">
        <v>25</v>
      </c>
      <c r="C60" s="9" t="s">
        <v>13</v>
      </c>
      <c r="D60" s="16">
        <v>54687.7</v>
      </c>
      <c r="E60" s="16">
        <v>53348.7</v>
      </c>
      <c r="F60" s="16">
        <v>53348.7</v>
      </c>
      <c r="G60" s="22"/>
      <c r="H60" s="19">
        <v>43831</v>
      </c>
      <c r="I60" s="23" t="s">
        <v>16</v>
      </c>
      <c r="J60" s="24">
        <v>44063</v>
      </c>
    </row>
    <row r="61" spans="1:10" ht="15.75" x14ac:dyDescent="0.2">
      <c r="A61" s="8" t="s">
        <v>63</v>
      </c>
      <c r="B61" s="9" t="s">
        <v>25</v>
      </c>
      <c r="C61" s="9" t="s">
        <v>15</v>
      </c>
      <c r="D61" s="16">
        <v>23025.446260000001</v>
      </c>
      <c r="E61" s="16">
        <v>15069.3</v>
      </c>
      <c r="F61" s="16">
        <v>15069.3</v>
      </c>
      <c r="G61" s="22"/>
      <c r="H61" s="19">
        <v>43831</v>
      </c>
      <c r="I61" s="23" t="s">
        <v>16</v>
      </c>
      <c r="J61" s="24">
        <v>44063</v>
      </c>
    </row>
    <row r="62" spans="1:10" ht="15.75" x14ac:dyDescent="0.2">
      <c r="A62" s="8" t="s">
        <v>64</v>
      </c>
      <c r="B62" s="9" t="s">
        <v>25</v>
      </c>
      <c r="C62" s="9" t="s">
        <v>20</v>
      </c>
      <c r="D62" s="16">
        <v>4480.8999999999996</v>
      </c>
      <c r="E62" s="16">
        <v>4480.8999999999996</v>
      </c>
      <c r="F62" s="16">
        <v>4480.8999999999996</v>
      </c>
      <c r="G62" s="22"/>
      <c r="H62" s="19">
        <v>43831</v>
      </c>
      <c r="I62" s="23" t="s">
        <v>16</v>
      </c>
      <c r="J62" s="24">
        <v>44063</v>
      </c>
    </row>
    <row r="63" spans="1:10" ht="15.75" x14ac:dyDescent="0.2">
      <c r="A63" s="30" t="s">
        <v>66</v>
      </c>
      <c r="B63" s="31" t="s">
        <v>14</v>
      </c>
      <c r="C63" s="31" t="s">
        <v>14</v>
      </c>
      <c r="D63" s="32">
        <v>0</v>
      </c>
      <c r="E63" s="32">
        <v>32200</v>
      </c>
      <c r="F63" s="32">
        <v>66700</v>
      </c>
      <c r="G63" s="22"/>
      <c r="H63" s="25">
        <v>43831</v>
      </c>
      <c r="I63" s="26" t="s">
        <v>16</v>
      </c>
      <c r="J63" s="27">
        <v>44063</v>
      </c>
    </row>
    <row r="64" spans="1:10" ht="15.75" x14ac:dyDescent="0.2">
      <c r="A64" s="33" t="s">
        <v>67</v>
      </c>
      <c r="B64" s="34" t="s">
        <v>65</v>
      </c>
      <c r="C64" s="34" t="s">
        <v>65</v>
      </c>
      <c r="D64" s="35">
        <f>D18+D26+D28+D32+D38+D43+D46+D52+D55+D59+D63</f>
        <v>4400822.5445100004</v>
      </c>
      <c r="E64" s="35">
        <f>E18+E26+E28+E32+E38+E43+E46+E52+E55+E59+E63</f>
        <v>2544153.9644200001</v>
      </c>
      <c r="F64" s="35">
        <f>F18+F26+F28+F32+F38+F43+F46+F52+F55+F59+F63</f>
        <v>2503969.6416799994</v>
      </c>
      <c r="G64" s="22"/>
      <c r="H64" s="25">
        <v>43831</v>
      </c>
      <c r="I64" s="26" t="s">
        <v>16</v>
      </c>
      <c r="J64" s="27">
        <v>44063</v>
      </c>
    </row>
    <row r="65" spans="4:7" x14ac:dyDescent="0.2">
      <c r="E65" s="11"/>
      <c r="F65" s="11"/>
      <c r="G65" s="11"/>
    </row>
    <row r="67" spans="4:7" x14ac:dyDescent="0.2">
      <c r="D67" s="12"/>
      <c r="E67" s="12"/>
      <c r="F67" s="12"/>
      <c r="G67" s="12"/>
    </row>
    <row r="68" spans="4:7" x14ac:dyDescent="0.2">
      <c r="D68" s="12"/>
      <c r="E68" s="12"/>
      <c r="F68" s="12"/>
      <c r="G68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2023-02-13T10:09:34Z</cp:lastPrinted>
  <dcterms:created xsi:type="dcterms:W3CDTF">1996-10-08T23:32:33Z</dcterms:created>
  <dcterms:modified xsi:type="dcterms:W3CDTF">2023-02-20T10:01:52Z</dcterms:modified>
</cp:coreProperties>
</file>