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showInkAnnotation="0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док\БЮДЖЕТ\2025-2027гг\Проект бюджета 2025-2027\"/>
    </mc:Choice>
  </mc:AlternateContent>
  <xr:revisionPtr revIDLastSave="0" documentId="13_ncr:1_{100D925A-2E81-4DEF-A7AA-3AF88184F8D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8" i="1" l="1"/>
  <c r="E24" i="1" l="1"/>
  <c r="F24" i="1"/>
  <c r="D24" i="1"/>
  <c r="E33" i="1" l="1"/>
  <c r="F33" i="1"/>
  <c r="D33" i="1"/>
  <c r="D54" i="1"/>
  <c r="E50" i="1"/>
  <c r="F50" i="1"/>
  <c r="D50" i="1"/>
  <c r="D47" i="1"/>
  <c r="D41" i="1"/>
  <c r="D38" i="1"/>
  <c r="E28" i="1"/>
  <c r="F28" i="1"/>
  <c r="D28" i="1"/>
  <c r="D22" i="1"/>
  <c r="F13" i="1"/>
  <c r="E13" i="1"/>
  <c r="D13" i="1"/>
  <c r="F54" i="1"/>
  <c r="E54" i="1"/>
  <c r="F47" i="1"/>
  <c r="E47" i="1"/>
  <c r="F41" i="1"/>
  <c r="E41" i="1"/>
  <c r="F38" i="1"/>
  <c r="E38" i="1"/>
  <c r="F22" i="1"/>
  <c r="E22" i="1"/>
  <c r="D11" i="1"/>
  <c r="E11" i="1"/>
  <c r="F11" i="1"/>
  <c r="F59" i="1" l="1"/>
  <c r="D59" i="1"/>
  <c r="E59" i="1"/>
</calcChain>
</file>

<file path=xl/sharedStrings.xml><?xml version="1.0" encoding="utf-8"?>
<sst xmlns="http://schemas.openxmlformats.org/spreadsheetml/2006/main" count="194" uniqueCount="75">
  <si>
    <t>к решению городского Совета</t>
  </si>
  <si>
    <t>(тыс. руб.)</t>
  </si>
  <si>
    <t>Наименование показателя бюджетной классификации</t>
  </si>
  <si>
    <t>Раздел-подраздел</t>
  </si>
  <si>
    <t>1</t>
  </si>
  <si>
    <t>2</t>
  </si>
  <si>
    <t>3</t>
  </si>
  <si>
    <t>4</t>
  </si>
  <si>
    <t>5</t>
  </si>
  <si>
    <t>ОБЩЕГОСУДАРСТВЕННЫЕ ВОПРОСЫ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</si>
  <si>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</si>
  <si>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</si>
  <si>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</si>
  <si>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00</t>
  </si>
  <si>
    <t>02</t>
  </si>
  <si>
    <t>480</t>
  </si>
  <si>
    <t>Функционирование высшего должностного лица субъекта Российской Федерации и муниципального образования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</si>
  <si>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</si>
  <si>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</si>
  <si>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</si>
  <si>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</si>
  <si>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</si>
  <si>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</si>
  <si>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</si>
  <si>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</si>
  <si>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</si>
  <si>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</si>
  <si>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</si>
  <si>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</si>
  <si>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</si>
  <si>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09</t>
  </si>
  <si>
    <t>10</t>
  </si>
  <si>
    <t>НАЦИОНАЛЬНАЯ ЭКОНОМИКА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</si>
  <si>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</si>
  <si>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</si>
  <si>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</si>
  <si>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</si>
  <si>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</si>
  <si>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</si>
  <si>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</si>
  <si>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</si>
  <si>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</si>
  <si>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</si>
  <si>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</si>
  <si>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</si>
  <si>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</si>
  <si>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</si>
  <si>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</si>
  <si>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</si>
  <si>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</si>
  <si>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</si>
  <si>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</si>
  <si>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</si>
  <si>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</si>
  <si>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</si>
  <si>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</si>
  <si>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</si>
  <si>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</si>
  <si>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</si>
  <si>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</si>
  <si>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Другие вопросы в области физической культуры и спорта</t>
  </si>
  <si>
    <t/>
  </si>
  <si>
    <t>Условно утвержденные расходы</t>
  </si>
  <si>
    <t>Всего</t>
  </si>
  <si>
    <t>Другие вопросы в области жилищно-коммунального хозяйства</t>
  </si>
  <si>
    <t>Приложение 3</t>
  </si>
  <si>
    <t>14</t>
  </si>
  <si>
    <t>Другие вопросы в области национальной безопасности и правоохранительной деятельности</t>
  </si>
  <si>
    <t>Спорт высших достижений</t>
  </si>
  <si>
    <t>от 00.12.2024 № 000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</si>
  <si>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</si>
  <si>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Обеспечение проведения выборов и референдумов</t>
  </si>
  <si>
    <t>Водное хозяйство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</si>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</sst>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?"/>
    <numFmt numFmtId="166" formatCode="0.0"/>
  </numFmts>
  <fonts count="28" x14ac:knownFonts="1">
    <font>
      <sz val="10"/>
      <name val="Arial"/>
    </font>
    <font>
      <sz val="10"/>
      <name val="Times New Roman Cyr"/>
      <family val="1"/>
      <charset val="204"/>
    </font>
    <font>
      <sz val="10"/>
      <name val="Times New Roman Cyr"/>
      <charset val="204"/>
    </font>
    <font>
      <b/>
      <sz val="11"/>
      <name val="Times New Roman Cyr"/>
      <charset val="204"/>
    </font>
    <font>
      <b/>
      <sz val="10"/>
      <color indexed="0"/>
      <name val="Arial"/>
      <family val="2"/>
      <charset val="204"/>
    </font>
    <font>
      <sz val="12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Times New Roman Cyr"/>
      <charset val="204"/>
    </font>
    <font>
      <sz val="12"/>
      <name val="Times New Roman"/>
      <family val="1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family val="1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4">
    <xf numFmtId="0" fontId="0" fillId="0" borderId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16" fillId="2" borderId="2" applyNumberFormat="0" applyAlignment="0" applyProtection="0"/>
    <xf numFmtId="0" fontId="17" fillId="12" borderId="3" applyNumberFormat="0" applyAlignment="0" applyProtection="0"/>
    <xf numFmtId="0" fontId="18" fillId="12" borderId="2" applyNumberFormat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10" fillId="0" borderId="7" applyNumberFormat="0" applyFill="0" applyAlignment="0" applyProtection="0"/>
    <xf numFmtId="0" fontId="11" fillId="13" borderId="8" applyNumberFormat="0" applyAlignment="0" applyProtection="0"/>
    <xf numFmtId="0" fontId="22" fillId="0" borderId="0" applyNumberFormat="0" applyFill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5" fillId="0" borderId="0" applyNumberFormat="0" applyFill="0" applyBorder="0" applyAlignment="0" applyProtection="0"/>
    <xf numFmtId="0" fontId="14" fillId="3" borderId="9" applyNumberFormat="0" applyFont="0" applyAlignment="0" applyProtection="0"/>
    <xf numFmtId="0" fontId="26" fillId="0" borderId="10" applyNumberFormat="0" applyFill="0" applyAlignment="0" applyProtection="0"/>
    <xf numFmtId="0" fontId="12" fillId="0" borderId="0" applyNumberFormat="0" applyFill="0" applyBorder="0" applyAlignment="0" applyProtection="0"/>
    <xf numFmtId="0" fontId="27" fillId="16" borderId="0" applyNumberFormat="0" applyBorder="0" applyAlignment="0" applyProtection="0"/>
  </cellStyleXfs>
  <cellXfs count="40">
    <xf numFmtId="0" fontId="0" fillId="0" borderId="0" xfId="0" applyAlignment="1"/>
    <xf numFmtId="0" fontId="1" fillId="0" borderId="0" xfId="0" applyFont="1" applyFill="1" applyAlignment="1">
      <alignment wrapText="1" shrinkToFit="1"/>
    </xf>
    <xf numFmtId="0" fontId="1" fillId="0" borderId="0" xfId="0" applyFont="1" applyFill="1" applyAlignment="1"/>
    <xf numFmtId="14" fontId="1" fillId="0" borderId="0" xfId="0" applyNumberFormat="1" applyFont="1" applyFill="1" applyAlignment="1">
      <alignment horizontal="right" vertical="top"/>
    </xf>
    <xf numFmtId="0" fontId="0" fillId="0" borderId="0" xfId="0" applyAlignment="1">
      <alignment wrapText="1"/>
    </xf>
    <xf numFmtId="0" fontId="4" fillId="0" borderId="0" xfId="0" applyFont="1" applyAlignment="1">
      <alignment horizontal="right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164" fontId="1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 shrinkToFi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 shrinkToFit="1"/>
    </xf>
    <xf numFmtId="164" fontId="0" fillId="0" borderId="0" xfId="0" applyNumberFormat="1" applyAlignment="1"/>
    <xf numFmtId="166" fontId="0" fillId="0" borderId="0" xfId="0" applyNumberFormat="1" applyAlignment="1"/>
    <xf numFmtId="0" fontId="7" fillId="0" borderId="0" xfId="0" applyFont="1" applyFill="1" applyAlignment="1">
      <alignment horizontal="right" vertical="top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49" fontId="1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Border="1" applyAlignment="1">
      <alignment horizontal="right" vertical="center" wrapText="1"/>
    </xf>
    <xf numFmtId="0" fontId="3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14" fontId="6" fillId="0" borderId="0" xfId="0" applyNumberFormat="1" applyFont="1" applyAlignment="1">
      <alignment vertical="center"/>
    </xf>
    <xf numFmtId="164" fontId="1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Border="1" applyAlignment="1">
      <alignment horizontal="right" vertical="center" wrapText="1"/>
    </xf>
    <xf numFmtId="164" fontId="8" fillId="0" borderId="0" xfId="0" applyNumberFormat="1" applyFont="1" applyFill="1" applyBorder="1" applyAlignment="1">
      <alignment horizontal="right" vertical="center" wrapText="1"/>
    </xf>
    <xf numFmtId="14" fontId="8" fillId="0" borderId="0" xfId="0" applyNumberFormat="1" applyFont="1" applyFill="1" applyBorder="1" applyAlignment="1">
      <alignment horizontal="right" vertical="center" wrapText="1"/>
    </xf>
    <xf numFmtId="14" fontId="13" fillId="4" borderId="0" xfId="0" applyNumberFormat="1" applyFont="1" applyFill="1" applyAlignment="1">
      <alignment vertical="center"/>
    </xf>
    <xf numFmtId="164" fontId="13" fillId="4" borderId="0" xfId="0" applyNumberFormat="1" applyFont="1" applyFill="1" applyBorder="1" applyAlignment="1">
      <alignment horizontal="right" vertical="center" wrapText="1"/>
    </xf>
    <xf numFmtId="14" fontId="13" fillId="4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top"/>
    </xf>
    <xf numFmtId="14" fontId="2" fillId="0" borderId="0" xfId="0" applyNumberFormat="1" applyFont="1" applyFill="1" applyAlignment="1">
      <alignment horizontal="right" vertical="top"/>
    </xf>
    <xf numFmtId="49" fontId="13" fillId="5" borderId="1" xfId="0" applyNumberFormat="1" applyFont="1" applyFill="1" applyBorder="1" applyAlignment="1">
      <alignment horizontal="left" vertical="center" wrapText="1" shrinkToFit="1"/>
    </xf>
    <xf numFmtId="49" fontId="13" fillId="5" borderId="1" xfId="0" applyNumberFormat="1" applyFont="1" applyFill="1" applyBorder="1" applyAlignment="1">
      <alignment horizontal="center" vertical="center" wrapText="1"/>
    </xf>
    <xf numFmtId="164" fontId="13" fillId="5" borderId="1" xfId="0" applyNumberFormat="1" applyFont="1" applyFill="1" applyBorder="1" applyAlignment="1">
      <alignment horizontal="right" vertical="center"/>
    </xf>
    <xf numFmtId="165" fontId="15" fillId="17" borderId="1" xfId="0" applyNumberFormat="1" applyFont="1" applyFill="1" applyBorder="1" applyAlignment="1">
      <alignment horizontal="left" vertical="center" wrapText="1" shrinkToFit="1"/>
    </xf>
    <xf numFmtId="49" fontId="15" fillId="17" borderId="1" xfId="0" applyNumberFormat="1" applyFont="1" applyFill="1" applyBorder="1" applyAlignment="1">
      <alignment horizontal="center" vertical="center" wrapText="1"/>
    </xf>
    <xf numFmtId="164" fontId="13" fillId="17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</cellXfs>
  <cellStyles count="24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40E0D0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3"/>
  <sheetViews>
    <sheetView tabSelected="1" zoomScale="75" zoomScaleNormal="75" workbookViewId="0">
      <selection activeCell="F3" sqref="F3"/>
    </sheetView>
  </sheetViews>
  <sheetFormatPr defaultColWidth="8.85546875" defaultRowHeight="12.75" x14ac:dyDescent="0.2"/>
  <cols>
    <col min="1" max="1" width="71.140625" style="10" customWidth="1"/>
    <col min="2" max="2" width="8.28515625" customWidth="1"/>
    <col min="3" max="3" width="9.140625" customWidth="1"/>
    <col min="4" max="4" width="14.5703125" customWidth="1"/>
    <col min="5" max="7" width="14.7109375" customWidth="1"/>
    <col min="8" max="8" width="28.5703125" hidden="1" customWidth="1"/>
    <col min="9" max="9" width="23.42578125" hidden="1" customWidth="1"/>
    <col min="10" max="10" width="23.28515625" hidden="1" customWidth="1"/>
  </cols>
  <sheetData>
    <row r="1" spans="1:10" x14ac:dyDescent="0.2">
      <c r="F1" s="13" t="s">
        <v>65</v>
      </c>
    </row>
    <row r="2" spans="1:10" x14ac:dyDescent="0.2">
      <c r="F2" s="28" t="s">
        <v>0</v>
      </c>
    </row>
    <row r="3" spans="1:10" x14ac:dyDescent="0.2">
      <c r="F3" s="29" t="s">
        <v>69</v>
      </c>
    </row>
    <row r="5" spans="1:10" x14ac:dyDescent="0.2">
      <c r="A5" s="1"/>
      <c r="B5" s="2"/>
      <c r="C5" s="2"/>
      <c r="D5" s="2"/>
      <c r="E5" s="2"/>
      <c r="F5" s="3"/>
      <c r="G5" s="3"/>
    </row>
    <row r="6" spans="1:10" x14ac:dyDescent="0.2">
      <c r="A6" s="1"/>
      <c r="B6" s="2"/>
      <c r="C6" s="2"/>
      <c r="D6" s="2"/>
      <c r="E6" s="2"/>
      <c r="F6" s="3"/>
      <c r="G6" s="3"/>
    </row>
    <row r="7" spans="1:10" x14ac:dyDescent="0.2">
      <c r="A7" s="1"/>
      <c r="B7" s="2"/>
      <c r="C7" s="2"/>
      <c r="D7" s="2"/>
      <c r="E7" s="2"/>
      <c r="F7" s="3"/>
      <c r="G7" s="3"/>
    </row>
    <row r="8" spans="1:10" s="4" customFormat="1" ht="30.75" customHeight="1" x14ac:dyDescent="0.2">
      <c r="A8" s="36" t="str">
        <f>CONCATENATE("Распределение расходов местного бюджета по разделам и подразделам классификации расходов бюджетов Российской Федерации  на ",YEAR(H13)," год и плановый период ",YEAR(H13)+1," - ",YEAR(H13)+2," годов")</f>
        <v>Распределение расходов местного бюджета по разделам и подразделам классификации расходов бюджетов Российской Федерации  на 2025 год и плановый период 2026 - 2027 годов</v>
      </c>
      <c r="B8" s="36"/>
      <c r="C8" s="36"/>
      <c r="D8" s="36"/>
      <c r="E8" s="36"/>
      <c r="F8" s="36"/>
      <c r="G8" s="17"/>
    </row>
    <row r="9" spans="1:10" x14ac:dyDescent="0.2">
      <c r="A9" s="37"/>
      <c r="B9" s="37"/>
      <c r="C9" s="37"/>
      <c r="D9" s="37"/>
      <c r="E9" s="37"/>
      <c r="F9" s="37"/>
      <c r="G9" s="18"/>
    </row>
    <row r="10" spans="1:10" ht="18" customHeight="1" x14ac:dyDescent="0.2">
      <c r="A10" s="1"/>
      <c r="B10" s="2"/>
      <c r="C10" s="2"/>
      <c r="D10" s="2"/>
      <c r="E10" s="2"/>
      <c r="F10" s="5" t="s">
        <v>1</v>
      </c>
      <c r="G10" s="5"/>
    </row>
    <row r="11" spans="1:10" ht="32.1" customHeight="1" x14ac:dyDescent="0.2">
      <c r="A11" s="6" t="s">
        <v>2</v>
      </c>
      <c r="B11" s="38" t="s">
        <v>3</v>
      </c>
      <c r="C11" s="38"/>
      <c r="D11" s="7" t="str">
        <f>CONCATENATE("Сумма на ",YEAR(H13)," год")</f>
        <v>Сумма на 2025 год</v>
      </c>
      <c r="E11" s="7" t="str">
        <f>CONCATENATE("Сумма на ",YEAR(H13)+1," год")</f>
        <v>Сумма на 2026 год</v>
      </c>
      <c r="F11" s="7" t="str">
        <f>CONCATENATE("Сумма на ",YEAR(H13)+2," год")</f>
        <v>Сумма на 2027 год</v>
      </c>
      <c r="G11" s="20"/>
    </row>
    <row r="12" spans="1:10" ht="15.95" customHeight="1" x14ac:dyDescent="0.2">
      <c r="A12" s="14" t="s">
        <v>4</v>
      </c>
      <c r="B12" s="39" t="s">
        <v>5</v>
      </c>
      <c r="C12" s="39"/>
      <c r="D12" s="15" t="s">
        <v>6</v>
      </c>
      <c r="E12" s="15" t="s">
        <v>7</v>
      </c>
      <c r="F12" s="15" t="s">
        <v>8</v>
      </c>
      <c r="G12" s="21"/>
    </row>
    <row r="13" spans="1:10" ht="15.75" x14ac:dyDescent="0.2">
      <c r="A13" s="30" t="s">
        <v>9</v>
      </c>
      <c r="B13" s="31" t="s">
        <v>12</v>
      </c>
      <c r="C13" s="31" t="s">
        <v>13</v>
      </c>
      <c r="D13" s="32">
        <f>SUM(D14:D21)</f>
        <v>410485.00000000006</v>
      </c>
      <c r="E13" s="32">
        <f>SUM(E14:E21)</f>
        <v>395612.19999999995</v>
      </c>
      <c r="F13" s="32">
        <f>SUM(F14:F21)</f>
        <v>395323.19999999995</v>
      </c>
      <c r="G13" s="22"/>
      <c r="H13" s="25">
        <v>45658</v>
      </c>
      <c r="I13" s="26">
        <v>480</v>
      </c>
      <c r="J13" s="27">
        <v>44063</v>
      </c>
    </row>
    <row r="14" spans="1:10" ht="31.5" x14ac:dyDescent="0.2">
      <c r="A14" s="8" t="s">
        <v>16</v>
      </c>
      <c r="B14" s="9" t="s">
        <v>12</v>
      </c>
      <c r="C14" s="9" t="s">
        <v>14</v>
      </c>
      <c r="D14" s="16">
        <v>3290.1</v>
      </c>
      <c r="E14" s="16">
        <v>3290.1</v>
      </c>
      <c r="F14" s="16">
        <v>3290.1</v>
      </c>
      <c r="G14" s="22"/>
      <c r="H14" s="19">
        <v>43831</v>
      </c>
      <c r="I14" s="23" t="s">
        <v>15</v>
      </c>
      <c r="J14" s="24">
        <v>44063</v>
      </c>
    </row>
    <row r="15" spans="1:10" ht="47.25" x14ac:dyDescent="0.2">
      <c r="A15" s="8" t="s">
        <v>11</v>
      </c>
      <c r="B15" s="9" t="s">
        <v>12</v>
      </c>
      <c r="C15" s="9" t="s">
        <v>10</v>
      </c>
      <c r="D15" s="16">
        <v>9743</v>
      </c>
      <c r="E15" s="16">
        <v>9743</v>
      </c>
      <c r="F15" s="16">
        <v>9743</v>
      </c>
      <c r="G15" s="22"/>
      <c r="H15" s="19">
        <v>43831</v>
      </c>
      <c r="I15" s="23" t="s">
        <v>15</v>
      </c>
      <c r="J15" s="24">
        <v>44063</v>
      </c>
    </row>
    <row r="16" spans="1:10" ht="47.25" x14ac:dyDescent="0.2">
      <c r="A16" s="8" t="s">
        <v>70</v>
      </c>
      <c r="B16" s="9" t="s">
        <v>12</v>
      </c>
      <c r="C16" s="9" t="s">
        <v>17</v>
      </c>
      <c r="D16" s="16">
        <v>77655.8</v>
      </c>
      <c r="E16" s="16">
        <v>75090</v>
      </c>
      <c r="F16" s="16">
        <v>75090</v>
      </c>
      <c r="G16" s="22"/>
      <c r="H16" s="19">
        <v>43831</v>
      </c>
      <c r="I16" s="23" t="s">
        <v>15</v>
      </c>
      <c r="J16" s="24">
        <v>44063</v>
      </c>
    </row>
    <row r="17" spans="1:10" ht="15.75" x14ac:dyDescent="0.2">
      <c r="A17" s="8" t="s">
        <v>18</v>
      </c>
      <c r="B17" s="9" t="s">
        <v>12</v>
      </c>
      <c r="C17" s="9" t="s">
        <v>19</v>
      </c>
      <c r="D17" s="16">
        <v>33.6</v>
      </c>
      <c r="E17" s="16">
        <v>289</v>
      </c>
      <c r="F17" s="16">
        <v>0</v>
      </c>
      <c r="G17" s="22"/>
      <c r="H17" s="19">
        <v>43831</v>
      </c>
      <c r="I17" s="23" t="s">
        <v>15</v>
      </c>
      <c r="J17" s="24">
        <v>44063</v>
      </c>
    </row>
    <row r="18" spans="1:10" ht="31.5" x14ac:dyDescent="0.2">
      <c r="A18" s="8" t="s">
        <v>20</v>
      </c>
      <c r="B18" s="9" t="s">
        <v>12</v>
      </c>
      <c r="C18" s="9" t="s">
        <v>21</v>
      </c>
      <c r="D18" s="16">
        <v>21145</v>
      </c>
      <c r="E18" s="16">
        <v>20945</v>
      </c>
      <c r="F18" s="16">
        <v>20945</v>
      </c>
      <c r="G18" s="22"/>
      <c r="H18" s="19">
        <v>43831</v>
      </c>
      <c r="I18" s="23" t="s">
        <v>15</v>
      </c>
      <c r="J18" s="24">
        <v>44063</v>
      </c>
    </row>
    <row r="19" spans="1:10" ht="15.75" x14ac:dyDescent="0.2">
      <c r="A19" s="8" t="s">
        <v>71</v>
      </c>
      <c r="B19" s="9" t="s">
        <v>12</v>
      </c>
      <c r="C19" s="9" t="s">
        <v>22</v>
      </c>
      <c r="D19" s="16">
        <v>6742.6</v>
      </c>
      <c r="E19" s="16">
        <v>0</v>
      </c>
      <c r="F19" s="16">
        <v>0</v>
      </c>
      <c r="G19" s="22"/>
      <c r="H19" s="19"/>
      <c r="I19" s="23"/>
      <c r="J19" s="24"/>
    </row>
    <row r="20" spans="1:10" ht="15.75" x14ac:dyDescent="0.2">
      <c r="A20" s="8" t="s">
        <v>23</v>
      </c>
      <c r="B20" s="9" t="s">
        <v>12</v>
      </c>
      <c r="C20" s="9" t="s">
        <v>24</v>
      </c>
      <c r="D20" s="16">
        <v>5000</v>
      </c>
      <c r="E20" s="16">
        <v>5000</v>
      </c>
      <c r="F20" s="16">
        <v>5000</v>
      </c>
      <c r="G20" s="22"/>
      <c r="H20" s="19">
        <v>43831</v>
      </c>
      <c r="I20" s="23" t="s">
        <v>15</v>
      </c>
      <c r="J20" s="24">
        <v>44063</v>
      </c>
    </row>
    <row r="21" spans="1:10" ht="15.75" x14ac:dyDescent="0.2">
      <c r="A21" s="8" t="s">
        <v>25</v>
      </c>
      <c r="B21" s="9" t="s">
        <v>12</v>
      </c>
      <c r="C21" s="9" t="s">
        <v>26</v>
      </c>
      <c r="D21" s="16">
        <v>286874.90000000002</v>
      </c>
      <c r="E21" s="16">
        <v>281255.09999999998</v>
      </c>
      <c r="F21" s="16">
        <v>281255.09999999998</v>
      </c>
      <c r="G21" s="22"/>
      <c r="H21" s="19">
        <v>43831</v>
      </c>
      <c r="I21" s="23" t="s">
        <v>15</v>
      </c>
      <c r="J21" s="24">
        <v>44063</v>
      </c>
    </row>
    <row r="22" spans="1:10" ht="15.75" hidden="1" x14ac:dyDescent="0.2">
      <c r="A22" s="30" t="s">
        <v>27</v>
      </c>
      <c r="B22" s="31" t="s">
        <v>14</v>
      </c>
      <c r="C22" s="31" t="s">
        <v>13</v>
      </c>
      <c r="D22" s="32">
        <f>D23</f>
        <v>0</v>
      </c>
      <c r="E22" s="32">
        <f>E23</f>
        <v>0</v>
      </c>
      <c r="F22" s="32">
        <f>F23</f>
        <v>0</v>
      </c>
      <c r="G22" s="22"/>
      <c r="H22" s="25">
        <v>43831</v>
      </c>
      <c r="I22" s="26" t="s">
        <v>15</v>
      </c>
      <c r="J22" s="27">
        <v>44063</v>
      </c>
    </row>
    <row r="23" spans="1:10" ht="15.75" hidden="1" x14ac:dyDescent="0.2">
      <c r="A23" s="8" t="s">
        <v>28</v>
      </c>
      <c r="B23" s="9" t="s">
        <v>14</v>
      </c>
      <c r="C23" s="9" t="s">
        <v>10</v>
      </c>
      <c r="D23" s="16">
        <v>0</v>
      </c>
      <c r="E23" s="16">
        <v>0</v>
      </c>
      <c r="F23" s="16">
        <v>0</v>
      </c>
      <c r="G23" s="22"/>
      <c r="H23" s="19">
        <v>43831</v>
      </c>
      <c r="I23" s="23" t="s">
        <v>15</v>
      </c>
      <c r="J23" s="24">
        <v>44063</v>
      </c>
    </row>
    <row r="24" spans="1:10" ht="31.5" x14ac:dyDescent="0.2">
      <c r="A24" s="30" t="s">
        <v>29</v>
      </c>
      <c r="B24" s="31" t="s">
        <v>10</v>
      </c>
      <c r="C24" s="31" t="s">
        <v>13</v>
      </c>
      <c r="D24" s="32">
        <f>SUM(D25:D27)</f>
        <v>18204.7</v>
      </c>
      <c r="E24" s="32">
        <f t="shared" ref="E24:F24" si="0">SUM(E25:E27)</f>
        <v>17873.3</v>
      </c>
      <c r="F24" s="32">
        <f t="shared" si="0"/>
        <v>17873.3</v>
      </c>
      <c r="G24" s="22"/>
      <c r="H24" s="25">
        <v>43831</v>
      </c>
      <c r="I24" s="26" t="s">
        <v>15</v>
      </c>
      <c r="J24" s="27">
        <v>44063</v>
      </c>
    </row>
    <row r="25" spans="1:10" ht="15.75" x14ac:dyDescent="0.2">
      <c r="A25" s="8" t="s">
        <v>73</v>
      </c>
      <c r="B25" s="9" t="s">
        <v>10</v>
      </c>
      <c r="C25" s="9" t="s">
        <v>30</v>
      </c>
      <c r="D25" s="16">
        <v>16360.9</v>
      </c>
      <c r="E25" s="16">
        <v>16029.5</v>
      </c>
      <c r="F25" s="16">
        <v>16029.5</v>
      </c>
      <c r="G25" s="22"/>
      <c r="H25" s="19">
        <v>43831</v>
      </c>
      <c r="I25" s="23" t="s">
        <v>15</v>
      </c>
      <c r="J25" s="24">
        <v>44063</v>
      </c>
    </row>
    <row r="26" spans="1:10" ht="31.5" x14ac:dyDescent="0.2">
      <c r="A26" s="8" t="s">
        <v>74</v>
      </c>
      <c r="B26" s="9" t="s">
        <v>10</v>
      </c>
      <c r="C26" s="9" t="s">
        <v>31</v>
      </c>
      <c r="D26" s="16">
        <v>1693.8</v>
      </c>
      <c r="E26" s="16">
        <v>1693.8</v>
      </c>
      <c r="F26" s="16">
        <v>1693.8</v>
      </c>
      <c r="G26" s="22"/>
      <c r="H26" s="19">
        <v>43831</v>
      </c>
      <c r="I26" s="23" t="s">
        <v>15</v>
      </c>
      <c r="J26" s="24">
        <v>44063</v>
      </c>
    </row>
    <row r="27" spans="1:10" ht="31.5" x14ac:dyDescent="0.2">
      <c r="A27" s="8" t="s">
        <v>67</v>
      </c>
      <c r="B27" s="9" t="s">
        <v>10</v>
      </c>
      <c r="C27" s="9" t="s">
        <v>66</v>
      </c>
      <c r="D27" s="16">
        <v>150</v>
      </c>
      <c r="E27" s="16">
        <v>150</v>
      </c>
      <c r="F27" s="16">
        <v>150</v>
      </c>
      <c r="G27" s="22"/>
      <c r="H27" s="19"/>
      <c r="I27" s="23"/>
      <c r="J27" s="24"/>
    </row>
    <row r="28" spans="1:10" ht="15.75" x14ac:dyDescent="0.2">
      <c r="A28" s="30" t="s">
        <v>32</v>
      </c>
      <c r="B28" s="31" t="s">
        <v>17</v>
      </c>
      <c r="C28" s="31" t="s">
        <v>13</v>
      </c>
      <c r="D28" s="32">
        <f>SUM(D29:D32)</f>
        <v>119125</v>
      </c>
      <c r="E28" s="32">
        <f>SUM(E29:E32)</f>
        <v>103424.8</v>
      </c>
      <c r="F28" s="32">
        <f>SUM(F29:F32)</f>
        <v>103424.8</v>
      </c>
      <c r="G28" s="22"/>
      <c r="H28" s="25">
        <v>43831</v>
      </c>
      <c r="I28" s="26" t="s">
        <v>15</v>
      </c>
      <c r="J28" s="27">
        <v>44063</v>
      </c>
    </row>
    <row r="29" spans="1:10" ht="15.75" x14ac:dyDescent="0.2">
      <c r="A29" s="8" t="s">
        <v>72</v>
      </c>
      <c r="B29" s="9" t="s">
        <v>17</v>
      </c>
      <c r="C29" s="9" t="s">
        <v>21</v>
      </c>
      <c r="D29" s="16">
        <v>5200</v>
      </c>
      <c r="E29" s="16">
        <v>0</v>
      </c>
      <c r="F29" s="16">
        <v>0</v>
      </c>
      <c r="G29" s="22"/>
      <c r="H29" s="19">
        <v>43831</v>
      </c>
      <c r="I29" s="23" t="s">
        <v>15</v>
      </c>
      <c r="J29" s="24">
        <v>44063</v>
      </c>
    </row>
    <row r="30" spans="1:10" ht="15.75" x14ac:dyDescent="0.2">
      <c r="A30" s="8" t="s">
        <v>33</v>
      </c>
      <c r="B30" s="9" t="s">
        <v>17</v>
      </c>
      <c r="C30" s="9" t="s">
        <v>34</v>
      </c>
      <c r="D30" s="16">
        <v>23410.2</v>
      </c>
      <c r="E30" s="16">
        <v>23410.2</v>
      </c>
      <c r="F30" s="16">
        <v>23410.2</v>
      </c>
      <c r="G30" s="22"/>
      <c r="H30" s="19"/>
      <c r="I30" s="23"/>
      <c r="J30" s="24"/>
    </row>
    <row r="31" spans="1:10" ht="15.75" x14ac:dyDescent="0.2">
      <c r="A31" s="8" t="s">
        <v>35</v>
      </c>
      <c r="B31" s="9" t="s">
        <v>17</v>
      </c>
      <c r="C31" s="9" t="s">
        <v>30</v>
      </c>
      <c r="D31" s="16">
        <v>87322.5</v>
      </c>
      <c r="E31" s="16">
        <v>76822.3</v>
      </c>
      <c r="F31" s="16">
        <v>76822.3</v>
      </c>
      <c r="G31" s="22"/>
      <c r="H31" s="19">
        <v>43831</v>
      </c>
      <c r="I31" s="23" t="s">
        <v>15</v>
      </c>
      <c r="J31" s="24">
        <v>44063</v>
      </c>
    </row>
    <row r="32" spans="1:10" ht="15.75" x14ac:dyDescent="0.2">
      <c r="A32" s="8" t="s">
        <v>36</v>
      </c>
      <c r="B32" s="9" t="s">
        <v>17</v>
      </c>
      <c r="C32" s="9" t="s">
        <v>37</v>
      </c>
      <c r="D32" s="16">
        <v>3192.3</v>
      </c>
      <c r="E32" s="16">
        <v>3192.3</v>
      </c>
      <c r="F32" s="16">
        <v>3192.3</v>
      </c>
      <c r="G32" s="22"/>
      <c r="H32" s="19">
        <v>43831</v>
      </c>
      <c r="I32" s="23" t="s">
        <v>15</v>
      </c>
      <c r="J32" s="24">
        <v>44063</v>
      </c>
    </row>
    <row r="33" spans="1:10" ht="15.75" x14ac:dyDescent="0.2">
      <c r="A33" s="30" t="s">
        <v>38</v>
      </c>
      <c r="B33" s="31" t="s">
        <v>19</v>
      </c>
      <c r="C33" s="31" t="s">
        <v>13</v>
      </c>
      <c r="D33" s="32">
        <f>SUM(D34:D37)</f>
        <v>305243.90000000002</v>
      </c>
      <c r="E33" s="32">
        <f t="shared" ref="E33:F33" si="1">SUM(E34:E37)</f>
        <v>259092.8</v>
      </c>
      <c r="F33" s="32">
        <f t="shared" si="1"/>
        <v>259092.8</v>
      </c>
      <c r="G33" s="22"/>
      <c r="H33" s="25">
        <v>43831</v>
      </c>
      <c r="I33" s="26" t="s">
        <v>15</v>
      </c>
      <c r="J33" s="27">
        <v>44063</v>
      </c>
    </row>
    <row r="34" spans="1:10" ht="15.75" x14ac:dyDescent="0.2">
      <c r="A34" s="8" t="s">
        <v>39</v>
      </c>
      <c r="B34" s="9" t="s">
        <v>19</v>
      </c>
      <c r="C34" s="9" t="s">
        <v>12</v>
      </c>
      <c r="D34" s="16">
        <v>10462.6</v>
      </c>
      <c r="E34" s="16">
        <v>6262</v>
      </c>
      <c r="F34" s="16">
        <v>6262</v>
      </c>
      <c r="G34" s="22"/>
      <c r="H34" s="19">
        <v>43831</v>
      </c>
      <c r="I34" s="23" t="s">
        <v>15</v>
      </c>
      <c r="J34" s="24">
        <v>44063</v>
      </c>
    </row>
    <row r="35" spans="1:10" ht="15.75" x14ac:dyDescent="0.2">
      <c r="A35" s="8" t="s">
        <v>40</v>
      </c>
      <c r="B35" s="9" t="s">
        <v>19</v>
      </c>
      <c r="C35" s="9" t="s">
        <v>14</v>
      </c>
      <c r="D35" s="16">
        <v>86812.1</v>
      </c>
      <c r="E35" s="16">
        <v>86230.1</v>
      </c>
      <c r="F35" s="16">
        <v>86230.1</v>
      </c>
      <c r="G35" s="22"/>
      <c r="H35" s="19">
        <v>43831</v>
      </c>
      <c r="I35" s="23" t="s">
        <v>15</v>
      </c>
      <c r="J35" s="24">
        <v>44063</v>
      </c>
    </row>
    <row r="36" spans="1:10" ht="15.75" x14ac:dyDescent="0.2">
      <c r="A36" s="8" t="s">
        <v>41</v>
      </c>
      <c r="B36" s="9" t="s">
        <v>19</v>
      </c>
      <c r="C36" s="9" t="s">
        <v>10</v>
      </c>
      <c r="D36" s="16">
        <v>182258.3</v>
      </c>
      <c r="E36" s="16">
        <v>140889.79999999999</v>
      </c>
      <c r="F36" s="16">
        <v>140889.79999999999</v>
      </c>
      <c r="G36" s="22"/>
      <c r="H36" s="19">
        <v>43831</v>
      </c>
      <c r="I36" s="23" t="s">
        <v>15</v>
      </c>
      <c r="J36" s="24">
        <v>44063</v>
      </c>
    </row>
    <row r="37" spans="1:10" ht="15.75" x14ac:dyDescent="0.2">
      <c r="A37" s="8" t="s">
        <v>64</v>
      </c>
      <c r="B37" s="9" t="s">
        <v>19</v>
      </c>
      <c r="C37" s="9" t="s">
        <v>19</v>
      </c>
      <c r="D37" s="16">
        <v>25710.9</v>
      </c>
      <c r="E37" s="16">
        <v>25710.9</v>
      </c>
      <c r="F37" s="16">
        <v>25710.9</v>
      </c>
      <c r="G37" s="22"/>
      <c r="H37" s="19"/>
      <c r="I37" s="23"/>
      <c r="J37" s="24"/>
    </row>
    <row r="38" spans="1:10" ht="15.75" x14ac:dyDescent="0.2">
      <c r="A38" s="30" t="s">
        <v>42</v>
      </c>
      <c r="B38" s="31" t="s">
        <v>21</v>
      </c>
      <c r="C38" s="31" t="s">
        <v>13</v>
      </c>
      <c r="D38" s="32">
        <f>SUM(D39:D40)</f>
        <v>16235.4</v>
      </c>
      <c r="E38" s="32">
        <f>SUM(E39:E40)</f>
        <v>15405</v>
      </c>
      <c r="F38" s="32">
        <f>SUM(F39:F40)</f>
        <v>15405</v>
      </c>
      <c r="G38" s="22"/>
      <c r="H38" s="25">
        <v>43831</v>
      </c>
      <c r="I38" s="26" t="s">
        <v>15</v>
      </c>
      <c r="J38" s="27">
        <v>44063</v>
      </c>
    </row>
    <row r="39" spans="1:10" ht="12.75" customHeight="1" x14ac:dyDescent="0.2">
      <c r="A39" s="8" t="s">
        <v>43</v>
      </c>
      <c r="B39" s="9" t="s">
        <v>21</v>
      </c>
      <c r="C39" s="9" t="s">
        <v>10</v>
      </c>
      <c r="D39" s="16">
        <v>2083</v>
      </c>
      <c r="E39" s="16">
        <v>1594.2</v>
      </c>
      <c r="F39" s="16">
        <v>1594.2</v>
      </c>
      <c r="G39" s="22"/>
      <c r="H39" s="19">
        <v>43831</v>
      </c>
      <c r="I39" s="23" t="s">
        <v>15</v>
      </c>
      <c r="J39" s="24">
        <v>44063</v>
      </c>
    </row>
    <row r="40" spans="1:10" ht="15.75" x14ac:dyDescent="0.2">
      <c r="A40" s="8" t="s">
        <v>44</v>
      </c>
      <c r="B40" s="9" t="s">
        <v>21</v>
      </c>
      <c r="C40" s="9" t="s">
        <v>19</v>
      </c>
      <c r="D40" s="16">
        <v>14152.4</v>
      </c>
      <c r="E40" s="16">
        <v>13810.8</v>
      </c>
      <c r="F40" s="16">
        <v>13810.8</v>
      </c>
      <c r="G40" s="22"/>
      <c r="H40" s="19">
        <v>43831</v>
      </c>
      <c r="I40" s="23" t="s">
        <v>15</v>
      </c>
      <c r="J40" s="24">
        <v>44063</v>
      </c>
    </row>
    <row r="41" spans="1:10" ht="15.75" x14ac:dyDescent="0.2">
      <c r="A41" s="30" t="s">
        <v>45</v>
      </c>
      <c r="B41" s="31" t="s">
        <v>22</v>
      </c>
      <c r="C41" s="31" t="s">
        <v>13</v>
      </c>
      <c r="D41" s="32">
        <f>SUM(D42:D46)</f>
        <v>1701964.4000000001</v>
      </c>
      <c r="E41" s="32">
        <f>SUM(E42:E46)</f>
        <v>1671606</v>
      </c>
      <c r="F41" s="32">
        <f>SUM(F42:F46)</f>
        <v>1671606</v>
      </c>
      <c r="G41" s="22"/>
      <c r="H41" s="25">
        <v>43831</v>
      </c>
      <c r="I41" s="26" t="s">
        <v>15</v>
      </c>
      <c r="J41" s="27">
        <v>44063</v>
      </c>
    </row>
    <row r="42" spans="1:10" ht="15.75" x14ac:dyDescent="0.2">
      <c r="A42" s="8" t="s">
        <v>46</v>
      </c>
      <c r="B42" s="9" t="s">
        <v>22</v>
      </c>
      <c r="C42" s="9" t="s">
        <v>12</v>
      </c>
      <c r="D42" s="16">
        <v>681886.3</v>
      </c>
      <c r="E42" s="16">
        <v>679376.3</v>
      </c>
      <c r="F42" s="16">
        <v>679376.3</v>
      </c>
      <c r="G42" s="22"/>
      <c r="H42" s="19">
        <v>43831</v>
      </c>
      <c r="I42" s="23" t="s">
        <v>15</v>
      </c>
      <c r="J42" s="24">
        <v>44063</v>
      </c>
    </row>
    <row r="43" spans="1:10" ht="15.75" x14ac:dyDescent="0.2">
      <c r="A43" s="8" t="s">
        <v>47</v>
      </c>
      <c r="B43" s="9" t="s">
        <v>22</v>
      </c>
      <c r="C43" s="9" t="s">
        <v>14</v>
      </c>
      <c r="D43" s="16">
        <v>776336.8</v>
      </c>
      <c r="E43" s="16">
        <v>750640.7</v>
      </c>
      <c r="F43" s="16">
        <v>750640.7</v>
      </c>
      <c r="G43" s="22"/>
      <c r="H43" s="19">
        <v>43831</v>
      </c>
      <c r="I43" s="23" t="s">
        <v>15</v>
      </c>
      <c r="J43" s="24">
        <v>44063</v>
      </c>
    </row>
    <row r="44" spans="1:10" ht="15.75" x14ac:dyDescent="0.2">
      <c r="A44" s="8" t="s">
        <v>48</v>
      </c>
      <c r="B44" s="9" t="s">
        <v>22</v>
      </c>
      <c r="C44" s="9" t="s">
        <v>10</v>
      </c>
      <c r="D44" s="16">
        <v>161608.6</v>
      </c>
      <c r="E44" s="16">
        <v>159554.29999999999</v>
      </c>
      <c r="F44" s="16">
        <v>159554.29999999999</v>
      </c>
      <c r="G44" s="22"/>
      <c r="H44" s="19">
        <v>43831</v>
      </c>
      <c r="I44" s="23" t="s">
        <v>15</v>
      </c>
      <c r="J44" s="24">
        <v>44063</v>
      </c>
    </row>
    <row r="45" spans="1:10" ht="15.75" x14ac:dyDescent="0.2">
      <c r="A45" s="8" t="s">
        <v>49</v>
      </c>
      <c r="B45" s="9" t="s">
        <v>22</v>
      </c>
      <c r="C45" s="9" t="s">
        <v>22</v>
      </c>
      <c r="D45" s="16">
        <v>21882.3</v>
      </c>
      <c r="E45" s="16">
        <v>21784.3</v>
      </c>
      <c r="F45" s="16">
        <v>21784.3</v>
      </c>
      <c r="G45" s="22"/>
      <c r="H45" s="19">
        <v>43831</v>
      </c>
      <c r="I45" s="23" t="s">
        <v>15</v>
      </c>
      <c r="J45" s="24">
        <v>44063</v>
      </c>
    </row>
    <row r="46" spans="1:10" ht="15.75" x14ac:dyDescent="0.2">
      <c r="A46" s="8" t="s">
        <v>50</v>
      </c>
      <c r="B46" s="9" t="s">
        <v>22</v>
      </c>
      <c r="C46" s="9" t="s">
        <v>30</v>
      </c>
      <c r="D46" s="16">
        <v>60250.400000000001</v>
      </c>
      <c r="E46" s="16">
        <v>60250.400000000001</v>
      </c>
      <c r="F46" s="16">
        <v>60250.400000000001</v>
      </c>
      <c r="G46" s="22"/>
      <c r="H46" s="19">
        <v>43831</v>
      </c>
      <c r="I46" s="23" t="s">
        <v>15</v>
      </c>
      <c r="J46" s="24">
        <v>44063</v>
      </c>
    </row>
    <row r="47" spans="1:10" ht="15.75" x14ac:dyDescent="0.2">
      <c r="A47" s="30" t="s">
        <v>51</v>
      </c>
      <c r="B47" s="31" t="s">
        <v>34</v>
      </c>
      <c r="C47" s="31" t="s">
        <v>13</v>
      </c>
      <c r="D47" s="32">
        <f>SUM(D48:D49)</f>
        <v>270296</v>
      </c>
      <c r="E47" s="32">
        <f>SUM(E48:E49)</f>
        <v>337667.5</v>
      </c>
      <c r="F47" s="32">
        <f>SUM(F48:F49)</f>
        <v>190504.5</v>
      </c>
      <c r="G47" s="22"/>
      <c r="H47" s="25">
        <v>43831</v>
      </c>
      <c r="I47" s="26" t="s">
        <v>15</v>
      </c>
      <c r="J47" s="27">
        <v>44063</v>
      </c>
    </row>
    <row r="48" spans="1:10" ht="15.75" x14ac:dyDescent="0.2">
      <c r="A48" s="8" t="s">
        <v>52</v>
      </c>
      <c r="B48" s="9" t="s">
        <v>34</v>
      </c>
      <c r="C48" s="9" t="s">
        <v>12</v>
      </c>
      <c r="D48" s="16">
        <v>260053.6</v>
      </c>
      <c r="E48" s="16">
        <v>327725.09999999998</v>
      </c>
      <c r="F48" s="16">
        <v>180562.1</v>
      </c>
      <c r="G48" s="22"/>
      <c r="H48" s="19">
        <v>43831</v>
      </c>
      <c r="I48" s="23" t="s">
        <v>15</v>
      </c>
      <c r="J48" s="24">
        <v>44063</v>
      </c>
    </row>
    <row r="49" spans="1:10" ht="15.75" x14ac:dyDescent="0.2">
      <c r="A49" s="8" t="s">
        <v>53</v>
      </c>
      <c r="B49" s="9" t="s">
        <v>34</v>
      </c>
      <c r="C49" s="9" t="s">
        <v>17</v>
      </c>
      <c r="D49" s="16">
        <v>10242.4</v>
      </c>
      <c r="E49" s="16">
        <v>9942.4</v>
      </c>
      <c r="F49" s="16">
        <v>9942.4</v>
      </c>
      <c r="G49" s="22"/>
      <c r="H49" s="19">
        <v>43831</v>
      </c>
      <c r="I49" s="23" t="s">
        <v>15</v>
      </c>
      <c r="J49" s="24">
        <v>44063</v>
      </c>
    </row>
    <row r="50" spans="1:10" ht="15.75" x14ac:dyDescent="0.2">
      <c r="A50" s="30" t="s">
        <v>54</v>
      </c>
      <c r="B50" s="31" t="s">
        <v>31</v>
      </c>
      <c r="C50" s="31" t="s">
        <v>13</v>
      </c>
      <c r="D50" s="32">
        <f>SUM(D51:D53)</f>
        <v>123175.30000000002</v>
      </c>
      <c r="E50" s="32">
        <f>SUM(E51:E53)</f>
        <v>122736.9</v>
      </c>
      <c r="F50" s="32">
        <f>SUM(F51:F53)</f>
        <v>87340.9</v>
      </c>
      <c r="G50" s="22"/>
      <c r="H50" s="25">
        <v>43831</v>
      </c>
      <c r="I50" s="26" t="s">
        <v>15</v>
      </c>
      <c r="J50" s="27">
        <v>44063</v>
      </c>
    </row>
    <row r="51" spans="1:10" ht="15.75" x14ac:dyDescent="0.2">
      <c r="A51" s="8" t="s">
        <v>55</v>
      </c>
      <c r="B51" s="9" t="s">
        <v>31</v>
      </c>
      <c r="C51" s="9" t="s">
        <v>12</v>
      </c>
      <c r="D51" s="16">
        <v>6330.6</v>
      </c>
      <c r="E51" s="16">
        <v>6330.6</v>
      </c>
      <c r="F51" s="16">
        <v>6330.6</v>
      </c>
      <c r="G51" s="22"/>
      <c r="H51" s="19">
        <v>43831</v>
      </c>
      <c r="I51" s="23" t="s">
        <v>15</v>
      </c>
      <c r="J51" s="24">
        <v>44063</v>
      </c>
    </row>
    <row r="52" spans="1:10" ht="15.75" x14ac:dyDescent="0.2">
      <c r="A52" s="8" t="s">
        <v>56</v>
      </c>
      <c r="B52" s="9" t="s">
        <v>31</v>
      </c>
      <c r="C52" s="9" t="s">
        <v>10</v>
      </c>
      <c r="D52" s="16">
        <v>90747.3</v>
      </c>
      <c r="E52" s="16">
        <v>90308.9</v>
      </c>
      <c r="F52" s="16">
        <v>56026.3</v>
      </c>
      <c r="G52" s="22"/>
      <c r="H52" s="19">
        <v>43831</v>
      </c>
      <c r="I52" s="23" t="s">
        <v>15</v>
      </c>
      <c r="J52" s="24">
        <v>44063</v>
      </c>
    </row>
    <row r="53" spans="1:10" ht="15.75" x14ac:dyDescent="0.2">
      <c r="A53" s="8" t="s">
        <v>57</v>
      </c>
      <c r="B53" s="9" t="s">
        <v>31</v>
      </c>
      <c r="C53" s="9" t="s">
        <v>17</v>
      </c>
      <c r="D53" s="16">
        <v>26097.4</v>
      </c>
      <c r="E53" s="16">
        <v>26097.4</v>
      </c>
      <c r="F53" s="16">
        <v>24984</v>
      </c>
      <c r="G53" s="22"/>
      <c r="H53" s="19">
        <v>43831</v>
      </c>
      <c r="I53" s="23" t="s">
        <v>15</v>
      </c>
      <c r="J53" s="24">
        <v>44063</v>
      </c>
    </row>
    <row r="54" spans="1:10" ht="15.75" x14ac:dyDescent="0.2">
      <c r="A54" s="30" t="s">
        <v>58</v>
      </c>
      <c r="B54" s="31" t="s">
        <v>24</v>
      </c>
      <c r="C54" s="31" t="s">
        <v>13</v>
      </c>
      <c r="D54" s="32">
        <f>SUM(D55:D57)</f>
        <v>213600.80000000002</v>
      </c>
      <c r="E54" s="32">
        <f>SUM(E55:E57)</f>
        <v>108887.30000000002</v>
      </c>
      <c r="F54" s="32">
        <f>SUM(F55:F57)</f>
        <v>108887.30000000002</v>
      </c>
      <c r="G54" s="22"/>
      <c r="H54" s="25">
        <v>43831</v>
      </c>
      <c r="I54" s="26" t="s">
        <v>15</v>
      </c>
      <c r="J54" s="27">
        <v>44063</v>
      </c>
    </row>
    <row r="55" spans="1:10" ht="15.75" x14ac:dyDescent="0.2">
      <c r="A55" s="8" t="s">
        <v>59</v>
      </c>
      <c r="B55" s="9" t="s">
        <v>24</v>
      </c>
      <c r="C55" s="9" t="s">
        <v>14</v>
      </c>
      <c r="D55" s="16">
        <v>41627.300000000003</v>
      </c>
      <c r="E55" s="16">
        <v>37923.9</v>
      </c>
      <c r="F55" s="16">
        <v>37923.9</v>
      </c>
      <c r="G55" s="22"/>
      <c r="H55" s="19">
        <v>43831</v>
      </c>
      <c r="I55" s="23" t="s">
        <v>15</v>
      </c>
      <c r="J55" s="24">
        <v>44063</v>
      </c>
    </row>
    <row r="56" spans="1:10" ht="15.75" x14ac:dyDescent="0.2">
      <c r="A56" s="8" t="s">
        <v>68</v>
      </c>
      <c r="B56" s="9" t="s">
        <v>24</v>
      </c>
      <c r="C56" s="9" t="s">
        <v>10</v>
      </c>
      <c r="D56" s="16">
        <v>166926.9</v>
      </c>
      <c r="E56" s="16">
        <v>65916.800000000003</v>
      </c>
      <c r="F56" s="16">
        <v>65916.800000000003</v>
      </c>
      <c r="G56" s="22"/>
      <c r="H56" s="19">
        <v>43831</v>
      </c>
      <c r="I56" s="23" t="s">
        <v>15</v>
      </c>
      <c r="J56" s="24">
        <v>44063</v>
      </c>
    </row>
    <row r="57" spans="1:10" ht="15.75" x14ac:dyDescent="0.2">
      <c r="A57" s="8" t="s">
        <v>60</v>
      </c>
      <c r="B57" s="9" t="s">
        <v>24</v>
      </c>
      <c r="C57" s="9" t="s">
        <v>19</v>
      </c>
      <c r="D57" s="16">
        <v>5046.6000000000004</v>
      </c>
      <c r="E57" s="16">
        <v>5046.6000000000004</v>
      </c>
      <c r="F57" s="16">
        <v>5046.6000000000004</v>
      </c>
      <c r="G57" s="22"/>
      <c r="H57" s="19">
        <v>43831</v>
      </c>
      <c r="I57" s="23" t="s">
        <v>15</v>
      </c>
      <c r="J57" s="24">
        <v>44063</v>
      </c>
    </row>
    <row r="58" spans="1:10" ht="15.75" x14ac:dyDescent="0.2">
      <c r="A58" s="30" t="s">
        <v>62</v>
      </c>
      <c r="B58" s="31" t="s">
        <v>13</v>
      </c>
      <c r="C58" s="31" t="s">
        <v>13</v>
      </c>
      <c r="D58" s="32">
        <v>0</v>
      </c>
      <c r="E58" s="32">
        <v>38900</v>
      </c>
      <c r="F58" s="32">
        <v>80000</v>
      </c>
      <c r="G58" s="22"/>
      <c r="H58" s="25">
        <v>43831</v>
      </c>
      <c r="I58" s="26" t="s">
        <v>15</v>
      </c>
      <c r="J58" s="27">
        <v>44063</v>
      </c>
    </row>
    <row r="59" spans="1:10" ht="15.75" x14ac:dyDescent="0.2">
      <c r="A59" s="33" t="s">
        <v>63</v>
      </c>
      <c r="B59" s="34" t="s">
        <v>61</v>
      </c>
      <c r="C59" s="34" t="s">
        <v>61</v>
      </c>
      <c r="D59" s="35">
        <f>D13+D22+D24+D28+D33+D38+D41+D47+D50+D54+D58</f>
        <v>3178330.5</v>
      </c>
      <c r="E59" s="35">
        <f>E13+E22+E24+E28+E33+E38+E41+E47+E50+E54+E58</f>
        <v>3071205.7999999993</v>
      </c>
      <c r="F59" s="35">
        <f>F13+F22+F24+F28+F33+F38+F41+F47+F50+F54+F58</f>
        <v>2929457.7999999993</v>
      </c>
      <c r="G59" s="22"/>
      <c r="H59" s="25">
        <v>43831</v>
      </c>
      <c r="I59" s="26" t="s">
        <v>15</v>
      </c>
      <c r="J59" s="27">
        <v>44063</v>
      </c>
    </row>
    <row r="60" spans="1:10" x14ac:dyDescent="0.2">
      <c r="E60" s="11"/>
      <c r="F60" s="11"/>
      <c r="G60" s="11"/>
    </row>
    <row r="62" spans="1:10" x14ac:dyDescent="0.2">
      <c r="D62" s="12"/>
      <c r="E62" s="12"/>
      <c r="F62" s="12"/>
      <c r="G62" s="12"/>
    </row>
    <row r="63" spans="1:10" x14ac:dyDescent="0.2">
      <c r="D63" s="12"/>
      <c r="E63" s="12"/>
      <c r="F63" s="12"/>
      <c r="G63" s="12"/>
    </row>
  </sheetData>
  <mergeCells count="4">
    <mergeCell ref="A8:F8"/>
    <mergeCell ref="A9:F9"/>
    <mergeCell ref="B11:C11"/>
    <mergeCell ref="B12:C12"/>
  </mergeCells>
  <pageMargins left="0.42" right="0.17" top="0.25" bottom="0.24" header="0.2" footer="0.2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Стародубцев Дмитрий Васильевич</cp:lastModifiedBy>
  <cp:lastPrinted>2024-11-11T04:19:11Z</cp:lastPrinted>
  <dcterms:created xsi:type="dcterms:W3CDTF">1996-10-08T23:32:33Z</dcterms:created>
  <dcterms:modified xsi:type="dcterms:W3CDTF">2024-11-11T04:19:17Z</dcterms:modified>
</cp:coreProperties>
</file>