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док\БЮДЖЕТ\2025-2027гг\Проект бюджета 2025-2027\"/>
    </mc:Choice>
  </mc:AlternateContent>
  <xr:revisionPtr revIDLastSave="0" documentId="13_ncr:1_{1AF5D129-3677-4DA5-818C-E8AAB48E941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</sheets>
  <definedNames>
    <definedName name="_xlnm._FilterDatabase" localSheetId="0" hidden="1">Лист1!$C$11:$C$102</definedName>
    <definedName name="_xlnm.Print_Area" localSheetId="0">Лист1!$A$1:$F$102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E15" i="1"/>
  <c r="D15" i="1"/>
  <c r="D14" i="1"/>
  <c r="E14" i="1"/>
  <c r="F14" i="1"/>
  <c r="A48" i="1" l="1"/>
  <c r="A57" i="1" s="1"/>
  <c r="A69" i="1" s="1"/>
  <c r="D105" i="1" l="1"/>
  <c r="D107" i="1" l="1"/>
  <c r="D106" i="1" l="1"/>
  <c r="D109" i="1" s="1"/>
  <c r="D112" i="1" l="1"/>
  <c r="D118" i="1" s="1"/>
  <c r="F106" i="1"/>
  <c r="E106" i="1"/>
  <c r="F102" i="1"/>
  <c r="E105" i="1"/>
  <c r="F107" i="1"/>
  <c r="E107" i="1"/>
  <c r="E102" i="1"/>
  <c r="A35" i="1"/>
  <c r="K9" i="2"/>
  <c r="H9" i="2"/>
  <c r="E9" i="2"/>
  <c r="D102" i="1"/>
  <c r="F105" i="1" l="1"/>
  <c r="F109" i="1" s="1"/>
  <c r="F112" i="1" s="1"/>
  <c r="F118" i="1" s="1"/>
  <c r="F120" i="1" s="1"/>
  <c r="E109" i="1"/>
  <c r="E112" i="1" s="1"/>
  <c r="E118" i="1" s="1"/>
  <c r="E120" i="1" s="1"/>
  <c r="D120" i="1"/>
</calcChain>
</file>

<file path=xl/sharedStrings.xml><?xml version="1.0" encoding="utf-8"?>
<sst xmlns="http://schemas.openxmlformats.org/spreadsheetml/2006/main" count="211" uniqueCount="203">
  <si>
    <t>Субвенции бюджетам муниципальных образований края на реализацию Закона края от 24 декабря 2009 года №9-4225 «О наделении органов местного самоуправления отдельных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а так же лиц из их числа, не имеющих жилого помещения»</t>
  </si>
  <si>
    <t>2013 год</t>
  </si>
  <si>
    <t>к решению городского Совета</t>
  </si>
  <si>
    <t>(тыс.рублей)</t>
  </si>
  <si>
    <t>№ строки</t>
  </si>
  <si>
    <t>Сумма</t>
  </si>
  <si>
    <t>Наименование передаваемого полномочия</t>
  </si>
  <si>
    <t>Перечень субвенций</t>
  </si>
  <si>
    <t>ВСЕГО</t>
  </si>
  <si>
    <t>субвенции</t>
  </si>
  <si>
    <t>субсидии</t>
  </si>
  <si>
    <t>иные мбт</t>
  </si>
  <si>
    <t>Перечень субсидий</t>
  </si>
  <si>
    <t>2014 год</t>
  </si>
  <si>
    <t>2015 год</t>
  </si>
  <si>
    <t>первонач.</t>
  </si>
  <si>
    <t>утвержд.</t>
  </si>
  <si>
    <t>разница</t>
  </si>
  <si>
    <t>ФФП</t>
  </si>
  <si>
    <t>№ п/п</t>
  </si>
  <si>
    <t xml:space="preserve">Наименование </t>
  </si>
  <si>
    <t>м/бюджет</t>
  </si>
  <si>
    <t>Иные межбюджетные трансферты</t>
  </si>
  <si>
    <t>безвозмездные</t>
  </si>
  <si>
    <t>возврат</t>
  </si>
  <si>
    <t>Субсидии бюджетам муниципальных образований на поддержку деятельности муниципальных молодежных центров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</si>
  <si>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</si>
  <si>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</si>
  <si>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</si>
  <si>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</si>
  <si>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</si>
  <si>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</si>
  <si>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</si>
  <si>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</si>
  <si>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</si>
  <si>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</si>
  <si>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</si>
  <si>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</t>
  </si>
  <si>
    <t>безвозмез. поступление от негосуд</t>
  </si>
  <si>
    <t>011 00 75550</t>
  </si>
  <si>
    <t>921 00 75140</t>
  </si>
  <si>
    <t>911 00 74290</t>
  </si>
  <si>
    <t>051 00 74120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</si>
  <si>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</si>
  <si>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</si>
  <si>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</si>
  <si>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162 F3 67483 162 F3 67484</t>
  </si>
  <si>
    <t>Субсидии бюджетам муниципальных образований на софинансирование муниципальных программ формирования современной городской среды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</si>
  <si>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</si>
  <si>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022 00 53040</t>
  </si>
  <si>
    <t>Субсидии бюджетам муниципальных районов и городских округов Красноярского края на поддержку физкультурно-спортивных клубов по месту жительства</t>
  </si>
  <si>
    <t>091 00 74180</t>
  </si>
  <si>
    <t>102 00 74540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</si>
  <si>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 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</si>
  <si>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</si>
  <si>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</si>
  <si>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</si>
  <si>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</si>
  <si>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Субсидии бюджетам муниципальных образований края на обеспечение первичных мер пожарной безопасности</t>
  </si>
  <si>
    <t>Субсидии бюджетам муниципальных образований на развитие детско-юношеского спорта</t>
  </si>
  <si>
    <t>101 00 74650</t>
  </si>
  <si>
    <t>Субсидии бюджетам муниципальных образований на организационную и материально-техническую модернизацию муниципальных молодежных центров</t>
  </si>
  <si>
    <t>161 00 74610</t>
  </si>
  <si>
    <t>Субсидии бюджетам муниципальных образований на строительство муниципальных объектов коммунальной и транспортной инфраструктуры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</si>
  <si>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</si>
  <si>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</si>
  <si>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</si>
  <si>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</si>
  <si>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101 E8 76620</t>
  </si>
  <si>
    <t>Субсидии бюджетам муниципальных образований на поддержку деятельности муниципальных ресурсных центров поддержки добровольчества (волонтерства)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</si>
  <si>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</si>
  <si>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</t>
  </si>
  <si>
    <t>Субсидии бюджетам муниципальных образований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</si>
  <si>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Приложение 6</t>
  </si>
  <si>
    <t>042 F5 52431</t>
  </si>
  <si>
    <t>Субсидии бюджетам муниципальных образований края на строительство и реконструкцию (модернизацию) объектов питьевого водоснабжения</t>
  </si>
  <si>
    <t>Иные межбюджетные трансферты бюджетам муниципальных образований края на обеспечение первичных мер пожарной безопасности</t>
  </si>
  <si>
    <t>Иные межбюджетные трансферты бюджетам муниципальных образований на поддержку физкультурно-спортивных клубов по месту жительства</t>
  </si>
  <si>
    <t>121 00 75070</t>
  </si>
  <si>
    <t>Субсидии бюджетам муниципальных образований 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</si>
  <si>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</si>
  <si>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084 00 74760</t>
  </si>
  <si>
    <t>Субсидии бюджетам муниципальных образований края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</t>
  </si>
  <si>
    <t>Субсидии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</t>
  </si>
  <si>
    <t>Субсидии бюджетам муниципальных образований на реализацию муниципальных программ (подпрограмм) поддержки социально ориентированных некоммерческих организаций</t>
  </si>
  <si>
    <t>Субсидии бюджетам муниципальных образований 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</si>
  <si>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154 00 77450</t>
  </si>
  <si>
    <t>Иные межбюджетные трансферты бюджетам муниципальных образований за содействие развитию налогового потенциала</t>
  </si>
  <si>
    <t>Субсидии бюджетам муниципальных образований края на проведение мероприятий по обеспечению антитеррористической защищенности объектов образования</t>
  </si>
  <si>
    <t>Иные межбюджетные трансферты бюджетам муниципальных образований на обустройство мест (площадок) накопления отходов потребления и (или) приобретение контейнерного оборудования</t>
  </si>
  <si>
    <t>Субсидии бюджетам муниципальных образований на модернизацию материально-технической базы организаций дополнительного образования с целью создания новых мест для реализации дополнительных общеразвивающих программ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</si>
  <si>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</si>
  <si>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</si>
  <si>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</si>
  <si>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174 01 76850</t>
  </si>
  <si>
    <t>164 02 74670</t>
  </si>
  <si>
    <t>024 02 75640 024 02 74090</t>
  </si>
  <si>
    <t>024 02 75880 024 02 74080</t>
  </si>
  <si>
    <t>024 02 75660</t>
  </si>
  <si>
    <t>024 02 75560</t>
  </si>
  <si>
    <t>024 02 75540</t>
  </si>
  <si>
    <t>024 05 76490</t>
  </si>
  <si>
    <t>164 02 75870 164 02 R0820</t>
  </si>
  <si>
    <t>917 05 51180</t>
  </si>
  <si>
    <t>91Г 00 76040</t>
  </si>
  <si>
    <t>024 04 75520</t>
  </si>
  <si>
    <t>084 04 75190</t>
  </si>
  <si>
    <t>164 02 78460</t>
  </si>
  <si>
    <t>034 06 02890</t>
  </si>
  <si>
    <t>023 02 75630</t>
  </si>
  <si>
    <t>023 02 75820</t>
  </si>
  <si>
    <t>Субсидии бюджетам муниципальных образований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</t>
  </si>
  <si>
    <t>024 02 R3040</t>
  </si>
  <si>
    <t>083 01 R4662</t>
  </si>
  <si>
    <t>083 02 74880</t>
  </si>
  <si>
    <t>083 02 R5190</t>
  </si>
  <si>
    <t>104 01 74560</t>
  </si>
  <si>
    <t>113 02 76070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</si>
  <si>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</si>
  <si>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</si>
  <si>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</si>
  <si>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022 E1 51720</t>
  </si>
  <si>
    <t>023 02 15210</t>
  </si>
  <si>
    <t>Субсидии бюджетам муниципальных образований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</si>
  <si>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024 02 75830</t>
  </si>
  <si>
    <t>Субсидии бюджетам муниципальных образований края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</t>
  </si>
  <si>
    <t>242 F2 74510</t>
  </si>
  <si>
    <t>Субсидии бюджетам муниципальных образований для поощрения муниципальных образований - победителей конкурса лучших проектов создания комфортной городской среды</t>
  </si>
  <si>
    <t>063 01 74630</t>
  </si>
  <si>
    <t>024 02 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</si>
  <si>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</si>
  <si>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024 02 75680</t>
  </si>
  <si>
    <t>Субсидии бюджетам муниципальных образований на увеличение охвата детей, обучающихся по дополнительным общеразвивающим программам</t>
  </si>
  <si>
    <t>122 R3 10601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</si>
  <si>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</t>
  </si>
  <si>
    <t>122 R3 74270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</si>
  <si>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</t>
  </si>
  <si>
    <t>053 01 74120</t>
  </si>
  <si>
    <t>91Г 00 08530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</si>
  <si>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</t>
  </si>
  <si>
    <t>123 01 75090</t>
  </si>
  <si>
    <t>163 02 R4970</t>
  </si>
  <si>
    <t>093 01 78480</t>
  </si>
  <si>
    <t>Иные межбюджетные трансферты бюджетам муниципальных образований на устройство спортивных сооружений в сельской местности</t>
  </si>
  <si>
    <t>093 01 74180</t>
  </si>
  <si>
    <t>093 01 74040</t>
  </si>
  <si>
    <t>Субсидии бюджетам муниципальных образований  на устройство быстровозводимых крытых конструкций</t>
  </si>
  <si>
    <t>093 02 74360</t>
  </si>
  <si>
    <t>Субсидии бюджетам муниципальных образований  на приобретение специализированных транспортных средств для перевозки инвалидов, спортивного 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</si>
  <si>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014 01 75550</t>
  </si>
  <si>
    <t>Иные межбюджетные трансферты бюджетам муниципальных образований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</si>
  <si>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153 02 76410</t>
  </si>
  <si>
    <t>Иные 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</t>
  </si>
  <si>
    <t>104 01 76630</t>
  </si>
  <si>
    <t>Субсидии бюджетам муниципальных образований на развитие экстремальных видов спорта в рамках деятельности муниципальных молодежных центров</t>
  </si>
  <si>
    <t>082 A2 74820</t>
  </si>
  <si>
    <t>113 02 76680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</si>
  <si>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</t>
  </si>
  <si>
    <t>917 00 10320</t>
  </si>
  <si>
    <t>Иные межбюджетные трансферты из краевого бюджета бюджетам муниципальных образований Красноярского края на финансовое обеспечение расходов на увеличение размеров оплаты труда отдельным категориям работников бюджетной сферы Красноярского края</t>
  </si>
  <si>
    <t>153 02 78400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</si>
  <si>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</si>
  <si>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043 02 75710</t>
  </si>
  <si>
    <t>163 02 76030</t>
  </si>
  <si>
    <t>122 R3 73980</t>
  </si>
  <si>
    <t>023 02 75590</t>
  </si>
  <si>
    <t>163 01 74660</t>
  </si>
  <si>
    <t>143 07 75750</t>
  </si>
  <si>
    <t>Субсидии бюджетам муниципальных образований края на строительство,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садоводческих, огороднических некоммерческих товариществ к источникам электроснабжения, водоснабжения</t>
  </si>
  <si>
    <t>093 02 26540</t>
  </si>
  <si>
    <t>093 02 26501</t>
  </si>
  <si>
    <t>Субсидии бюджетам муниципальных образований на выполнение требований федеральных стандартов спортивной подготовки</t>
  </si>
  <si>
    <t>024 02 R3041</t>
  </si>
  <si>
    <t>Субсидии бюджетам муниципальных образований на софинансирование организации и обеспечения обучающихся с ограниченными возможностями здоровья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</si>
  <si>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242 F2 784440</t>
  </si>
  <si>
    <t>Субсидии бюджетам муниципальных образований на реализацию мероприятий по благоустройству территорий</t>
  </si>
  <si>
    <t>204 01 75790</t>
  </si>
  <si>
    <t>023 02 74700</t>
  </si>
  <si>
    <t>Субсидии бюджетам муниципальных образований на создание условий для предоставления горячего питания обучающимся общеобразовательных организаций</t>
  </si>
  <si>
    <t>053 01 74130</t>
  </si>
  <si>
    <t>123 01 73950</t>
  </si>
  <si>
    <t>Субсидии бюджетам муниципальных образований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</t>
  </si>
  <si>
    <t>053 01 76750</t>
  </si>
  <si>
    <t>Субсидии бюджетам муниципальных образований на приобретение извещателей дымовых автономных отдельным категориям граждан в целях оснащения ими жилых помещений</t>
  </si>
  <si>
    <t>Иные межбюджетные трансферты бюджетам муниципальных образований на ликвидацию несанкционированных свалок</t>
  </si>
  <si>
    <t>063 01 76900</t>
  </si>
  <si>
    <t>Межбюджетные трансферты, выделяемые из краевого и федерального бюджетов в 2025 году и плановом периоде 2026-2027 годов</t>
  </si>
  <si>
    <t>044 02 75700</t>
  </si>
  <si>
    <t>921 00 51200</t>
  </si>
  <si>
    <t>074 02 75180</t>
  </si>
  <si>
    <t>074 03 74460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</si>
  <si>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 (в соответствии с Законом Красноярского края от 8 июля 2021 года № 11-5410)</t>
  </si>
  <si>
    <t>Субвенции бюджетам муниципальных образований на осуществление отдельных государственных полномочий по обеспечению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</si>
  <si>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Субвенции бюджетам муниципальных районов, муниципальных округов и городских округов края на осуществление отдельных государственных полномочий в области охраны труда по государственному управлению охраной труда (в соответствии с Законом края от 22 декабря 2023 года № 6-2397)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</si>
  <si>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</si>
  <si>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162 F2 55550</t>
  </si>
  <si>
    <t>162 F2 78440</t>
  </si>
  <si>
    <t>093 01 78610</t>
  </si>
  <si>
    <t>Субсидии бюджетам муниципальных образований на проведение капитального ремонта (реконструкции)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находящихся в городах, в которых формируются (реализуются) перспективные планы комплексного социально-экономического развития</t>
  </si>
  <si>
    <t>083 03 78620</t>
  </si>
  <si>
    <t>Субсидии бюджетам муниципальных образований на проведение капитального ремонта (реконструкции) муниципальных учреждений культуры и образовательных организаций в области культуры, находящихся в городах, в которых формируются (реализуются) перспективные планы комплексного социально-экономического развития</t>
  </si>
  <si>
    <t>Субсидии бюджетам муниципальных образований на софинансирование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</t>
  </si>
  <si>
    <t>от 00.12.2024  №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</si>
</sst>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"/>
    <numFmt numFmtId="166" formatCode="#,##0.00;[Red]#,##0.0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 Cyr"/>
      <charset val="204"/>
    </font>
    <font>
      <sz val="8"/>
      <name val="Times New Roman Cyr"/>
      <family val="1"/>
      <charset val="204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 applyFill="1"/>
    <xf numFmtId="0" fontId="2" fillId="0" borderId="0" xfId="0" applyFont="1"/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vertical="top" wrapText="1"/>
    </xf>
    <xf numFmtId="4" fontId="6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166" fontId="2" fillId="0" borderId="2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2" fillId="0" borderId="0" xfId="0" applyFont="1" applyBorder="1"/>
    <xf numFmtId="0" fontId="2" fillId="0" borderId="2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7" xfId="0" applyFont="1" applyBorder="1" applyAlignment="1"/>
    <xf numFmtId="0" fontId="9" fillId="0" borderId="4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165" fontId="6" fillId="0" borderId="2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Border="1"/>
    <xf numFmtId="165" fontId="2" fillId="2" borderId="0" xfId="0" applyNumberFormat="1" applyFont="1" applyFill="1"/>
    <xf numFmtId="165" fontId="2" fillId="0" borderId="0" xfId="0" applyNumberFormat="1" applyFont="1"/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165" fontId="2" fillId="3" borderId="0" xfId="0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5" fontId="2" fillId="4" borderId="0" xfId="0" applyNumberFormat="1" applyFont="1" applyFill="1"/>
    <xf numFmtId="0" fontId="10" fillId="0" borderId="9" xfId="0" applyNumberFormat="1" applyFont="1" applyFill="1" applyBorder="1" applyAlignment="1">
      <alignment horizontal="justify" vertical="center" wrapText="1"/>
    </xf>
    <xf numFmtId="0" fontId="11" fillId="0" borderId="2" xfId="0" applyNumberFormat="1" applyFont="1" applyFill="1" applyBorder="1" applyAlignment="1">
      <alignment horizontal="justify" vertical="center" wrapText="1"/>
    </xf>
    <xf numFmtId="0" fontId="12" fillId="0" borderId="2" xfId="0" applyNumberFormat="1" applyFont="1" applyFill="1" applyBorder="1" applyAlignment="1">
      <alignment vertical="center" wrapText="1"/>
    </xf>
    <xf numFmtId="0" fontId="12" fillId="0" borderId="2" xfId="0" applyNumberFormat="1" applyFont="1" applyFill="1" applyBorder="1" applyAlignment="1">
      <alignment horizontal="justify" vertical="center" wrapText="1"/>
    </xf>
    <xf numFmtId="165" fontId="12" fillId="0" borderId="2" xfId="0" applyNumberFormat="1" applyFont="1" applyFill="1" applyBorder="1" applyAlignment="1">
      <alignment vertical="center" wrapText="1"/>
    </xf>
    <xf numFmtId="165" fontId="13" fillId="0" borderId="2" xfId="0" applyNumberFormat="1" applyFont="1" applyFill="1" applyBorder="1" applyAlignment="1">
      <alignment horizontal="center" vertical="center" wrapText="1"/>
    </xf>
    <xf numFmtId="165" fontId="12" fillId="0" borderId="8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justify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justify" vertical="center" wrapText="1"/>
    </xf>
    <xf numFmtId="0" fontId="10" fillId="0" borderId="2" xfId="0" quotePrefix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right" vertical="center"/>
    </xf>
    <xf numFmtId="14" fontId="4" fillId="0" borderId="0" xfId="0" applyNumberFormat="1" applyFont="1" applyFill="1" applyAlignment="1">
      <alignment horizontal="right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165" fontId="2" fillId="0" borderId="8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20"/>
  <sheetViews>
    <sheetView tabSelected="1" zoomScaleNormal="100" zoomScaleSheetLayoutView="85" workbookViewId="0">
      <selection activeCell="F3" sqref="F3"/>
    </sheetView>
  </sheetViews>
  <sheetFormatPr defaultRowHeight="11.25" x14ac:dyDescent="0.2"/>
  <cols>
    <col min="1" max="1" width="4" style="1" customWidth="1"/>
    <col min="2" max="2" width="94" style="1" customWidth="1"/>
    <col min="3" max="3" width="12.7109375" style="37" hidden="1" customWidth="1"/>
    <col min="4" max="6" width="9.7109375" style="2" customWidth="1"/>
    <col min="7" max="16384" width="9.140625" style="2"/>
  </cols>
  <sheetData>
    <row r="1" spans="1:7" x14ac:dyDescent="0.2">
      <c r="E1" s="65" t="s">
        <v>73</v>
      </c>
      <c r="F1" s="65"/>
    </row>
    <row r="2" spans="1:7" x14ac:dyDescent="0.2">
      <c r="E2" s="59"/>
      <c r="F2" s="59" t="s">
        <v>2</v>
      </c>
    </row>
    <row r="3" spans="1:7" x14ac:dyDescent="0.2">
      <c r="E3" s="60"/>
      <c r="F3" s="60" t="s">
        <v>202</v>
      </c>
    </row>
    <row r="6" spans="1:7" ht="15" customHeight="1" x14ac:dyDescent="0.2">
      <c r="A6" s="64" t="s">
        <v>186</v>
      </c>
      <c r="B6" s="64"/>
      <c r="C6" s="64"/>
      <c r="D6" s="64"/>
      <c r="E6" s="64"/>
      <c r="F6" s="64"/>
    </row>
    <row r="7" spans="1:7" x14ac:dyDescent="0.2">
      <c r="A7" s="3"/>
      <c r="B7" s="3"/>
      <c r="C7" s="3"/>
    </row>
    <row r="8" spans="1:7" x14ac:dyDescent="0.2">
      <c r="C8" s="38"/>
      <c r="F8" s="20" t="s">
        <v>3</v>
      </c>
    </row>
    <row r="9" spans="1:7" ht="25.5" x14ac:dyDescent="0.2">
      <c r="A9" s="22" t="s">
        <v>19</v>
      </c>
      <c r="B9" s="29" t="s">
        <v>20</v>
      </c>
      <c r="C9" s="30"/>
      <c r="D9" s="29">
        <v>2025</v>
      </c>
      <c r="E9" s="29">
        <v>2026</v>
      </c>
      <c r="F9" s="29">
        <v>2027</v>
      </c>
    </row>
    <row r="10" spans="1:7" x14ac:dyDescent="0.2">
      <c r="A10" s="13">
        <v>1</v>
      </c>
      <c r="B10" s="14">
        <v>2</v>
      </c>
      <c r="C10" s="14"/>
      <c r="D10" s="4">
        <v>3</v>
      </c>
      <c r="E10" s="14">
        <v>4</v>
      </c>
      <c r="F10" s="14">
        <v>5</v>
      </c>
    </row>
    <row r="11" spans="1:7" ht="12.75" x14ac:dyDescent="0.2">
      <c r="A11" s="15"/>
      <c r="B11" s="21" t="s">
        <v>7</v>
      </c>
      <c r="C11" s="39"/>
      <c r="D11" s="6"/>
      <c r="E11" s="16"/>
      <c r="F11" s="16"/>
    </row>
    <row r="12" spans="1:7" ht="38.25" customHeight="1" x14ac:dyDescent="0.2">
      <c r="A12" s="61">
        <v>1</v>
      </c>
      <c r="B12" s="44" t="s">
        <v>26</v>
      </c>
      <c r="C12" s="40" t="s">
        <v>95</v>
      </c>
      <c r="D12" s="52">
        <v>1270.4000000000001</v>
      </c>
      <c r="E12" s="50">
        <v>1270.4000000000001</v>
      </c>
      <c r="F12" s="50">
        <v>1270.4000000000001</v>
      </c>
      <c r="G12" s="1"/>
    </row>
    <row r="13" spans="1:7" ht="29.25" customHeight="1" x14ac:dyDescent="0.2">
      <c r="A13" s="61">
        <v>2</v>
      </c>
      <c r="B13" s="45" t="s">
        <v>27</v>
      </c>
      <c r="C13" s="40" t="s">
        <v>187</v>
      </c>
      <c r="D13" s="52">
        <v>80948.100000000006</v>
      </c>
      <c r="E13" s="50">
        <v>80948.100000000006</v>
      </c>
      <c r="F13" s="50">
        <v>80948.100000000006</v>
      </c>
      <c r="G13" s="1"/>
    </row>
    <row r="14" spans="1:7" ht="75" customHeight="1" x14ac:dyDescent="0.2">
      <c r="A14" s="61">
        <v>3</v>
      </c>
      <c r="B14" s="46" t="s">
        <v>66</v>
      </c>
      <c r="C14" s="40" t="s">
        <v>96</v>
      </c>
      <c r="D14" s="52">
        <f>(492032.2+113702.6)</f>
        <v>605734.80000000005</v>
      </c>
      <c r="E14" s="52">
        <f>(485068.9+113702.6)</f>
        <v>598771.5</v>
      </c>
      <c r="F14" s="50">
        <f>(485068.9+113702.6)</f>
        <v>598771.5</v>
      </c>
      <c r="G14" s="1"/>
    </row>
    <row r="15" spans="1:7" ht="75.75" customHeight="1" x14ac:dyDescent="0.2">
      <c r="A15" s="61">
        <v>4</v>
      </c>
      <c r="B15" s="46" t="s">
        <v>67</v>
      </c>
      <c r="C15" s="40" t="s">
        <v>97</v>
      </c>
      <c r="D15" s="52">
        <f>(242565.3+170856.5)</f>
        <v>413421.8</v>
      </c>
      <c r="E15" s="50">
        <f>(242565.3+170856.5)</f>
        <v>413421.8</v>
      </c>
      <c r="F15" s="50">
        <f>(242565.3+170856.5)</f>
        <v>413421.8</v>
      </c>
      <c r="G15" s="1"/>
    </row>
    <row r="16" spans="1:7" ht="38.25" customHeight="1" x14ac:dyDescent="0.2">
      <c r="A16" s="61">
        <v>5</v>
      </c>
      <c r="B16" s="57" t="s">
        <v>92</v>
      </c>
      <c r="C16" s="40" t="s">
        <v>98</v>
      </c>
      <c r="D16" s="52">
        <v>13180.3</v>
      </c>
      <c r="E16" s="50">
        <v>13180.3</v>
      </c>
      <c r="F16" s="50">
        <v>13180.3</v>
      </c>
      <c r="G16" s="1"/>
    </row>
    <row r="17" spans="1:7" ht="38.25" customHeight="1" x14ac:dyDescent="0.2">
      <c r="A17" s="61">
        <v>6</v>
      </c>
      <c r="B17" s="46" t="s">
        <v>56</v>
      </c>
      <c r="C17" s="40" t="s">
        <v>99</v>
      </c>
      <c r="D17" s="52">
        <v>2716</v>
      </c>
      <c r="E17" s="50">
        <v>2716</v>
      </c>
      <c r="F17" s="50">
        <v>2716</v>
      </c>
      <c r="G17" s="1"/>
    </row>
    <row r="18" spans="1:7" ht="60" customHeight="1" x14ac:dyDescent="0.2">
      <c r="A18" s="61">
        <v>7</v>
      </c>
      <c r="B18" s="46" t="s">
        <v>57</v>
      </c>
      <c r="C18" s="40" t="s">
        <v>100</v>
      </c>
      <c r="D18" s="52">
        <v>1610.1</v>
      </c>
      <c r="E18" s="50">
        <v>1610.1</v>
      </c>
      <c r="F18" s="50">
        <v>1610.1</v>
      </c>
      <c r="G18" s="1"/>
    </row>
    <row r="19" spans="1:7" ht="27.75" customHeight="1" x14ac:dyDescent="0.2">
      <c r="A19" s="61">
        <v>8</v>
      </c>
      <c r="B19" s="46" t="s">
        <v>64</v>
      </c>
      <c r="C19" s="40" t="s">
        <v>101</v>
      </c>
      <c r="D19" s="52">
        <v>18854.3</v>
      </c>
      <c r="E19" s="50">
        <v>18854.3</v>
      </c>
      <c r="F19" s="50">
        <v>18854.3</v>
      </c>
      <c r="G19" s="1"/>
    </row>
    <row r="20" spans="1:7" ht="51" customHeight="1" x14ac:dyDescent="0.2">
      <c r="A20" s="61">
        <v>9</v>
      </c>
      <c r="B20" s="57" t="s">
        <v>55</v>
      </c>
      <c r="C20" s="40" t="s">
        <v>102</v>
      </c>
      <c r="D20" s="52">
        <v>23976.6</v>
      </c>
      <c r="E20" s="50">
        <v>23976</v>
      </c>
      <c r="F20" s="50">
        <v>22862.6</v>
      </c>
      <c r="G20" s="1"/>
    </row>
    <row r="21" spans="1:7" ht="27" hidden="1" customHeight="1" x14ac:dyDescent="0.2">
      <c r="A21" s="61">
        <v>10</v>
      </c>
      <c r="B21" s="46" t="s">
        <v>65</v>
      </c>
      <c r="C21" s="40" t="s">
        <v>103</v>
      </c>
      <c r="D21" s="52">
        <v>0</v>
      </c>
      <c r="E21" s="50">
        <v>0</v>
      </c>
      <c r="F21" s="50">
        <v>0</v>
      </c>
      <c r="G21" s="1"/>
    </row>
    <row r="22" spans="1:7" ht="36" x14ac:dyDescent="0.2">
      <c r="A22" s="61">
        <v>10</v>
      </c>
      <c r="B22" s="57" t="s">
        <v>28</v>
      </c>
      <c r="C22" s="40" t="s">
        <v>104</v>
      </c>
      <c r="D22" s="52">
        <v>2501.6999999999998</v>
      </c>
      <c r="E22" s="50">
        <v>2501.6999999999998</v>
      </c>
      <c r="F22" s="50">
        <v>2501.6999999999998</v>
      </c>
      <c r="G22" s="1"/>
    </row>
    <row r="23" spans="1:7" ht="26.25" customHeight="1" x14ac:dyDescent="0.2">
      <c r="A23" s="61">
        <v>11</v>
      </c>
      <c r="B23" s="57" t="s">
        <v>29</v>
      </c>
      <c r="C23" s="40" t="s">
        <v>188</v>
      </c>
      <c r="D23" s="52">
        <v>33.6</v>
      </c>
      <c r="E23" s="50">
        <v>289</v>
      </c>
      <c r="F23" s="50">
        <v>0</v>
      </c>
      <c r="G23" s="1"/>
    </row>
    <row r="24" spans="1:7" ht="24" x14ac:dyDescent="0.2">
      <c r="A24" s="61">
        <v>12</v>
      </c>
      <c r="B24" s="57" t="s">
        <v>93</v>
      </c>
      <c r="C24" s="40" t="s">
        <v>105</v>
      </c>
      <c r="D24" s="52">
        <v>16202.4</v>
      </c>
      <c r="E24" s="50">
        <v>16202.4</v>
      </c>
      <c r="F24" s="50">
        <v>16202.4</v>
      </c>
      <c r="G24" s="1"/>
    </row>
    <row r="25" spans="1:7" ht="27" customHeight="1" x14ac:dyDescent="0.2">
      <c r="A25" s="61">
        <v>13</v>
      </c>
      <c r="B25" s="46" t="s">
        <v>30</v>
      </c>
      <c r="C25" s="40" t="s">
        <v>40</v>
      </c>
      <c r="D25" s="52">
        <v>1321.2</v>
      </c>
      <c r="E25" s="50">
        <v>1321.2</v>
      </c>
      <c r="F25" s="50">
        <v>1321.2</v>
      </c>
      <c r="G25" s="1"/>
    </row>
    <row r="26" spans="1:7" ht="38.25" customHeight="1" x14ac:dyDescent="0.2">
      <c r="A26" s="61">
        <v>14</v>
      </c>
      <c r="B26" s="47" t="s">
        <v>31</v>
      </c>
      <c r="C26" s="41" t="s">
        <v>106</v>
      </c>
      <c r="D26" s="52">
        <v>634.6</v>
      </c>
      <c r="E26" s="50">
        <v>634.6</v>
      </c>
      <c r="F26" s="50">
        <v>634.6</v>
      </c>
      <c r="G26" s="1"/>
    </row>
    <row r="27" spans="1:7" ht="36" x14ac:dyDescent="0.2">
      <c r="A27" s="61">
        <v>15</v>
      </c>
      <c r="B27" s="46" t="s">
        <v>32</v>
      </c>
      <c r="C27" s="40" t="s">
        <v>41</v>
      </c>
      <c r="D27" s="52">
        <v>100</v>
      </c>
      <c r="E27" s="50">
        <v>100</v>
      </c>
      <c r="F27" s="50">
        <v>100</v>
      </c>
      <c r="G27" s="1"/>
    </row>
    <row r="28" spans="1:7" ht="36" x14ac:dyDescent="0.2">
      <c r="A28" s="61">
        <v>16</v>
      </c>
      <c r="B28" s="48" t="s">
        <v>54</v>
      </c>
      <c r="C28" s="40" t="s">
        <v>189</v>
      </c>
      <c r="D28" s="52">
        <v>2083</v>
      </c>
      <c r="E28" s="50">
        <v>1594.2</v>
      </c>
      <c r="F28" s="50">
        <v>1594.2</v>
      </c>
      <c r="G28" s="1"/>
    </row>
    <row r="29" spans="1:7" ht="36" x14ac:dyDescent="0.2">
      <c r="A29" s="61">
        <v>17</v>
      </c>
      <c r="B29" s="48" t="s">
        <v>193</v>
      </c>
      <c r="C29" s="40" t="s">
        <v>94</v>
      </c>
      <c r="D29" s="52">
        <v>690.6</v>
      </c>
      <c r="E29" s="50">
        <v>690.6</v>
      </c>
      <c r="F29" s="50">
        <v>690.6</v>
      </c>
      <c r="G29" s="1"/>
    </row>
    <row r="30" spans="1:7" ht="38.25" hidden="1" customHeight="1" x14ac:dyDescent="0.2">
      <c r="A30" s="61">
        <v>19</v>
      </c>
      <c r="B30" s="48" t="s">
        <v>48</v>
      </c>
      <c r="C30" s="40" t="s">
        <v>49</v>
      </c>
      <c r="D30" s="54"/>
      <c r="E30" s="54"/>
      <c r="F30" s="54"/>
      <c r="G30" s="1"/>
    </row>
    <row r="31" spans="1:7" ht="49.5" customHeight="1" x14ac:dyDescent="0.2">
      <c r="A31" s="61">
        <v>18</v>
      </c>
      <c r="B31" s="48" t="s">
        <v>192</v>
      </c>
      <c r="C31" s="40" t="s">
        <v>107</v>
      </c>
      <c r="D31" s="52">
        <v>415.6</v>
      </c>
      <c r="E31" s="50">
        <v>415.6</v>
      </c>
      <c r="F31" s="50">
        <v>415.6</v>
      </c>
      <c r="G31" s="1"/>
    </row>
    <row r="32" spans="1:7" ht="37.5" customHeight="1" x14ac:dyDescent="0.2">
      <c r="A32" s="61">
        <v>19</v>
      </c>
      <c r="B32" s="48" t="s">
        <v>191</v>
      </c>
      <c r="C32" s="40" t="s">
        <v>190</v>
      </c>
      <c r="D32" s="52">
        <v>2879.1</v>
      </c>
      <c r="E32" s="50">
        <v>2879.1</v>
      </c>
      <c r="F32" s="50">
        <v>2879.1</v>
      </c>
      <c r="G32" s="1"/>
    </row>
    <row r="33" spans="1:6" ht="39" customHeight="1" x14ac:dyDescent="0.2">
      <c r="A33" s="61">
        <v>20</v>
      </c>
      <c r="B33" s="48" t="s">
        <v>45</v>
      </c>
      <c r="C33" s="40" t="s">
        <v>108</v>
      </c>
      <c r="D33" s="52">
        <v>3389.1</v>
      </c>
      <c r="E33" s="50">
        <v>3389.1</v>
      </c>
      <c r="F33" s="50">
        <v>3389.1</v>
      </c>
    </row>
    <row r="34" spans="1:6" ht="14.25" x14ac:dyDescent="0.2">
      <c r="A34" s="61"/>
      <c r="B34" s="34" t="s">
        <v>12</v>
      </c>
      <c r="C34" s="41"/>
      <c r="D34" s="49"/>
      <c r="E34" s="49"/>
      <c r="F34" s="49"/>
    </row>
    <row r="35" spans="1:6" ht="12" x14ac:dyDescent="0.2">
      <c r="A35" s="61">
        <f>A33+1</f>
        <v>21</v>
      </c>
      <c r="B35" s="58" t="s">
        <v>25</v>
      </c>
      <c r="C35" s="41" t="s">
        <v>116</v>
      </c>
      <c r="D35" s="52">
        <v>1671.2</v>
      </c>
      <c r="E35" s="50">
        <v>1671.2</v>
      </c>
      <c r="F35" s="50">
        <v>1671.2</v>
      </c>
    </row>
    <row r="36" spans="1:6" ht="24" hidden="1" x14ac:dyDescent="0.2">
      <c r="A36" s="62">
        <v>23</v>
      </c>
      <c r="B36" s="57" t="s">
        <v>90</v>
      </c>
      <c r="C36" s="41" t="s">
        <v>39</v>
      </c>
      <c r="D36" s="52">
        <v>0</v>
      </c>
      <c r="E36" s="50">
        <v>0</v>
      </c>
      <c r="F36" s="50">
        <v>0</v>
      </c>
    </row>
    <row r="37" spans="1:6" ht="24" x14ac:dyDescent="0.2">
      <c r="A37" s="61">
        <v>22</v>
      </c>
      <c r="B37" s="57" t="s">
        <v>70</v>
      </c>
      <c r="C37" s="41" t="s">
        <v>109</v>
      </c>
      <c r="D37" s="52">
        <v>4735</v>
      </c>
      <c r="E37" s="50">
        <v>4735</v>
      </c>
      <c r="F37" s="50">
        <v>4735</v>
      </c>
    </row>
    <row r="38" spans="1:6" ht="24" hidden="1" x14ac:dyDescent="0.2">
      <c r="A38" s="62">
        <v>25</v>
      </c>
      <c r="B38" s="57" t="s">
        <v>178</v>
      </c>
      <c r="C38" s="41" t="s">
        <v>177</v>
      </c>
      <c r="D38" s="52">
        <v>0</v>
      </c>
      <c r="E38" s="50">
        <v>0</v>
      </c>
      <c r="F38" s="50">
        <v>0</v>
      </c>
    </row>
    <row r="39" spans="1:6" ht="12" hidden="1" x14ac:dyDescent="0.2">
      <c r="A39" s="61">
        <v>26</v>
      </c>
      <c r="B39" s="57" t="s">
        <v>58</v>
      </c>
      <c r="C39" s="41" t="s">
        <v>42</v>
      </c>
      <c r="D39" s="52">
        <v>0</v>
      </c>
      <c r="E39" s="50">
        <v>0</v>
      </c>
      <c r="F39" s="50">
        <v>0</v>
      </c>
    </row>
    <row r="40" spans="1:6" ht="24" hidden="1" x14ac:dyDescent="0.2">
      <c r="A40" s="62">
        <v>27</v>
      </c>
      <c r="B40" s="57" t="s">
        <v>33</v>
      </c>
      <c r="C40" s="41" t="s">
        <v>179</v>
      </c>
      <c r="D40" s="52">
        <v>0</v>
      </c>
      <c r="E40" s="50">
        <v>0</v>
      </c>
      <c r="F40" s="50">
        <v>0</v>
      </c>
    </row>
    <row r="41" spans="1:6" ht="24" hidden="1" x14ac:dyDescent="0.2">
      <c r="A41" s="61">
        <v>28</v>
      </c>
      <c r="B41" s="57" t="s">
        <v>183</v>
      </c>
      <c r="C41" s="41" t="s">
        <v>182</v>
      </c>
      <c r="D41" s="52">
        <v>0</v>
      </c>
      <c r="E41" s="50">
        <v>0</v>
      </c>
      <c r="F41" s="50">
        <v>0</v>
      </c>
    </row>
    <row r="42" spans="1:6" ht="24" x14ac:dyDescent="0.2">
      <c r="A42" s="62">
        <v>23</v>
      </c>
      <c r="B42" s="57" t="s">
        <v>111</v>
      </c>
      <c r="C42" s="41" t="s">
        <v>110</v>
      </c>
      <c r="D42" s="52">
        <v>4374</v>
      </c>
      <c r="E42" s="50">
        <v>4374</v>
      </c>
      <c r="F42" s="50">
        <v>4374</v>
      </c>
    </row>
    <row r="43" spans="1:6" ht="24" x14ac:dyDescent="0.2">
      <c r="A43" s="61">
        <v>24</v>
      </c>
      <c r="B43" s="57" t="s">
        <v>72</v>
      </c>
      <c r="C43" s="41" t="s">
        <v>113</v>
      </c>
      <c r="D43" s="52">
        <v>4007.5</v>
      </c>
      <c r="E43" s="50">
        <v>3589.6</v>
      </c>
      <c r="F43" s="50">
        <v>1502.2</v>
      </c>
    </row>
    <row r="44" spans="1:6" ht="24" x14ac:dyDescent="0.2">
      <c r="A44" s="62">
        <v>25</v>
      </c>
      <c r="B44" s="57" t="s">
        <v>43</v>
      </c>
      <c r="C44" s="41" t="s">
        <v>114</v>
      </c>
      <c r="D44" s="52">
        <v>113.1</v>
      </c>
      <c r="E44" s="50">
        <v>113.1</v>
      </c>
      <c r="F44" s="50">
        <v>113.1</v>
      </c>
    </row>
    <row r="45" spans="1:6" ht="36" x14ac:dyDescent="0.2">
      <c r="A45" s="62">
        <v>26</v>
      </c>
      <c r="B45" s="57" t="s">
        <v>200</v>
      </c>
      <c r="C45" s="41" t="s">
        <v>199</v>
      </c>
      <c r="D45" s="52">
        <v>70000</v>
      </c>
      <c r="E45" s="50">
        <v>143341.5</v>
      </c>
      <c r="F45" s="50">
        <v>0</v>
      </c>
    </row>
    <row r="46" spans="1:6" ht="36" hidden="1" x14ac:dyDescent="0.2">
      <c r="A46" s="61">
        <v>32</v>
      </c>
      <c r="B46" s="57" t="s">
        <v>123</v>
      </c>
      <c r="C46" s="41" t="s">
        <v>122</v>
      </c>
      <c r="D46" s="52">
        <v>0</v>
      </c>
      <c r="E46" s="50">
        <v>0</v>
      </c>
      <c r="F46" s="50">
        <v>0</v>
      </c>
    </row>
    <row r="47" spans="1:6" ht="24" hidden="1" x14ac:dyDescent="0.2">
      <c r="A47" s="62">
        <v>33</v>
      </c>
      <c r="B47" s="57" t="s">
        <v>44</v>
      </c>
      <c r="C47" s="41" t="s">
        <v>140</v>
      </c>
      <c r="D47" s="52">
        <v>0</v>
      </c>
      <c r="E47" s="50">
        <v>0</v>
      </c>
      <c r="F47" s="50">
        <v>0</v>
      </c>
    </row>
    <row r="48" spans="1:6" ht="24" hidden="1" x14ac:dyDescent="0.2">
      <c r="A48" s="61">
        <f t="shared" ref="A48" si="0">A46+1</f>
        <v>33</v>
      </c>
      <c r="B48" s="57" t="s">
        <v>75</v>
      </c>
      <c r="C48" s="41" t="s">
        <v>74</v>
      </c>
      <c r="D48" s="53"/>
      <c r="E48" s="54"/>
      <c r="F48" s="54"/>
    </row>
    <row r="49" spans="1:6" ht="36" hidden="1" x14ac:dyDescent="0.2">
      <c r="A49" s="62">
        <v>34</v>
      </c>
      <c r="B49" s="57" t="s">
        <v>157</v>
      </c>
      <c r="C49" s="41" t="s">
        <v>156</v>
      </c>
      <c r="D49" s="52">
        <v>0</v>
      </c>
      <c r="E49" s="50">
        <v>0</v>
      </c>
      <c r="F49" s="50">
        <v>0</v>
      </c>
    </row>
    <row r="50" spans="1:6" ht="24.75" hidden="1" customHeight="1" x14ac:dyDescent="0.2">
      <c r="A50" s="61">
        <v>35</v>
      </c>
      <c r="B50" s="57" t="s">
        <v>88</v>
      </c>
      <c r="C50" s="41" t="s">
        <v>165</v>
      </c>
      <c r="D50" s="52">
        <v>0</v>
      </c>
      <c r="E50" s="50">
        <v>0</v>
      </c>
      <c r="F50" s="50">
        <v>0</v>
      </c>
    </row>
    <row r="51" spans="1:6" ht="24" hidden="1" x14ac:dyDescent="0.2">
      <c r="A51" s="62">
        <v>36</v>
      </c>
      <c r="B51" s="57" t="s">
        <v>53</v>
      </c>
      <c r="C51" s="41" t="s">
        <v>46</v>
      </c>
      <c r="D51" s="52">
        <v>0</v>
      </c>
      <c r="E51" s="50">
        <v>0</v>
      </c>
      <c r="F51" s="50">
        <v>0</v>
      </c>
    </row>
    <row r="52" spans="1:6" ht="24" hidden="1" x14ac:dyDescent="0.2">
      <c r="A52" s="61">
        <v>37</v>
      </c>
      <c r="B52" s="57" t="s">
        <v>34</v>
      </c>
      <c r="C52" s="41" t="s">
        <v>141</v>
      </c>
      <c r="D52" s="52">
        <v>0</v>
      </c>
      <c r="E52" s="50">
        <v>0</v>
      </c>
      <c r="F52" s="50">
        <v>0</v>
      </c>
    </row>
    <row r="53" spans="1:6" ht="15" hidden="1" customHeight="1" x14ac:dyDescent="0.2">
      <c r="A53" s="62">
        <v>38</v>
      </c>
      <c r="B53" s="57" t="s">
        <v>59</v>
      </c>
      <c r="C53" s="41" t="s">
        <v>169</v>
      </c>
      <c r="D53" s="52">
        <v>0</v>
      </c>
      <c r="E53" s="50">
        <v>0</v>
      </c>
      <c r="F53" s="50">
        <v>0</v>
      </c>
    </row>
    <row r="54" spans="1:6" ht="48" x14ac:dyDescent="0.2">
      <c r="A54" s="62">
        <v>27</v>
      </c>
      <c r="B54" s="57" t="s">
        <v>198</v>
      </c>
      <c r="C54" s="41" t="s">
        <v>197</v>
      </c>
      <c r="D54" s="52">
        <v>100000</v>
      </c>
      <c r="E54" s="50">
        <v>0</v>
      </c>
      <c r="F54" s="50">
        <v>0</v>
      </c>
    </row>
    <row r="55" spans="1:6" ht="24" x14ac:dyDescent="0.2">
      <c r="A55" s="61">
        <v>28</v>
      </c>
      <c r="B55" s="57" t="s">
        <v>47</v>
      </c>
      <c r="C55" s="41" t="s">
        <v>195</v>
      </c>
      <c r="D55" s="52">
        <v>1934.4</v>
      </c>
      <c r="E55" s="50">
        <v>1934.4</v>
      </c>
      <c r="F55" s="50">
        <v>1934.4</v>
      </c>
    </row>
    <row r="56" spans="1:6" ht="24" hidden="1" x14ac:dyDescent="0.2">
      <c r="A56" s="62">
        <v>40</v>
      </c>
      <c r="B56" s="57" t="s">
        <v>127</v>
      </c>
      <c r="C56" s="41" t="s">
        <v>126</v>
      </c>
      <c r="D56" s="52">
        <v>0</v>
      </c>
      <c r="E56" s="50">
        <v>0</v>
      </c>
      <c r="F56" s="50">
        <v>0</v>
      </c>
    </row>
    <row r="57" spans="1:6" ht="48" hidden="1" x14ac:dyDescent="0.2">
      <c r="A57" s="61">
        <f t="shared" ref="A57" si="1">A55+1</f>
        <v>29</v>
      </c>
      <c r="B57" s="57" t="s">
        <v>82</v>
      </c>
      <c r="C57" s="41" t="s">
        <v>81</v>
      </c>
      <c r="D57" s="55"/>
      <c r="E57" s="56"/>
      <c r="F57" s="56"/>
    </row>
    <row r="58" spans="1:6" ht="12" x14ac:dyDescent="0.2">
      <c r="A58" s="61">
        <v>29</v>
      </c>
      <c r="B58" s="57" t="s">
        <v>175</v>
      </c>
      <c r="C58" s="41" t="s">
        <v>196</v>
      </c>
      <c r="D58" s="55">
        <v>120000</v>
      </c>
      <c r="E58" s="63">
        <v>100000</v>
      </c>
      <c r="F58" s="63">
        <v>100000</v>
      </c>
    </row>
    <row r="59" spans="1:6" ht="36" hidden="1" x14ac:dyDescent="0.2">
      <c r="A59" s="62">
        <v>41</v>
      </c>
      <c r="B59" s="57" t="s">
        <v>120</v>
      </c>
      <c r="C59" s="41" t="s">
        <v>121</v>
      </c>
      <c r="D59" s="52">
        <v>0</v>
      </c>
      <c r="E59" s="50">
        <v>0</v>
      </c>
      <c r="F59" s="50">
        <v>0</v>
      </c>
    </row>
    <row r="60" spans="1:6" ht="24" hidden="1" x14ac:dyDescent="0.2">
      <c r="A60" s="61">
        <v>42</v>
      </c>
      <c r="B60" s="57" t="s">
        <v>125</v>
      </c>
      <c r="C60" s="41" t="s">
        <v>124</v>
      </c>
      <c r="D60" s="52">
        <v>0</v>
      </c>
      <c r="E60" s="50">
        <v>0</v>
      </c>
      <c r="F60" s="50">
        <v>0</v>
      </c>
    </row>
    <row r="61" spans="1:6" ht="36" hidden="1" x14ac:dyDescent="0.2">
      <c r="A61" s="62">
        <v>43</v>
      </c>
      <c r="B61" s="57" t="s">
        <v>83</v>
      </c>
      <c r="C61" s="41" t="s">
        <v>155</v>
      </c>
      <c r="D61" s="52">
        <v>0</v>
      </c>
      <c r="E61" s="50">
        <v>0</v>
      </c>
      <c r="F61" s="50">
        <v>0</v>
      </c>
    </row>
    <row r="62" spans="1:6" ht="15" hidden="1" customHeight="1" x14ac:dyDescent="0.2">
      <c r="A62" s="61">
        <v>44</v>
      </c>
      <c r="B62" s="57" t="s">
        <v>171</v>
      </c>
      <c r="C62" s="41" t="s">
        <v>170</v>
      </c>
      <c r="D62" s="52">
        <v>0</v>
      </c>
      <c r="E62" s="50">
        <v>0</v>
      </c>
      <c r="F62" s="50">
        <v>0</v>
      </c>
    </row>
    <row r="63" spans="1:6" ht="24" hidden="1" x14ac:dyDescent="0.2">
      <c r="A63" s="62">
        <v>45</v>
      </c>
      <c r="B63" s="57" t="s">
        <v>84</v>
      </c>
      <c r="C63" s="41" t="s">
        <v>176</v>
      </c>
      <c r="D63" s="52">
        <v>0</v>
      </c>
      <c r="E63" s="50">
        <v>0</v>
      </c>
      <c r="F63" s="50">
        <v>0</v>
      </c>
    </row>
    <row r="64" spans="1:6" ht="24" hidden="1" x14ac:dyDescent="0.2">
      <c r="A64" s="61">
        <v>46</v>
      </c>
      <c r="B64" s="57" t="s">
        <v>132</v>
      </c>
      <c r="C64" s="41" t="s">
        <v>131</v>
      </c>
      <c r="D64" s="52">
        <v>0</v>
      </c>
      <c r="E64" s="50">
        <v>0</v>
      </c>
      <c r="F64" s="50">
        <v>0</v>
      </c>
    </row>
    <row r="65" spans="1:6" ht="24" hidden="1" x14ac:dyDescent="0.2">
      <c r="A65" s="62">
        <v>36</v>
      </c>
      <c r="B65" s="57" t="s">
        <v>63</v>
      </c>
      <c r="C65" s="41" t="s">
        <v>62</v>
      </c>
      <c r="D65" s="55"/>
      <c r="E65" s="56"/>
      <c r="F65" s="56"/>
    </row>
    <row r="66" spans="1:6" ht="36" x14ac:dyDescent="0.2">
      <c r="A66" s="62">
        <v>30</v>
      </c>
      <c r="B66" s="47" t="s">
        <v>201</v>
      </c>
      <c r="C66" s="41" t="s">
        <v>124</v>
      </c>
      <c r="D66" s="55">
        <v>16210</v>
      </c>
      <c r="E66" s="63">
        <v>16210</v>
      </c>
      <c r="F66" s="63">
        <v>16210</v>
      </c>
    </row>
    <row r="67" spans="1:6" ht="24" hidden="1" x14ac:dyDescent="0.2">
      <c r="A67" s="61">
        <v>47</v>
      </c>
      <c r="B67" s="57" t="s">
        <v>71</v>
      </c>
      <c r="C67" s="41" t="s">
        <v>117</v>
      </c>
      <c r="D67" s="52">
        <v>0</v>
      </c>
      <c r="E67" s="50">
        <v>0</v>
      </c>
      <c r="F67" s="50">
        <v>0</v>
      </c>
    </row>
    <row r="68" spans="1:6" ht="36" x14ac:dyDescent="0.2">
      <c r="A68" s="62">
        <v>31</v>
      </c>
      <c r="B68" s="57" t="s">
        <v>194</v>
      </c>
      <c r="C68" s="41" t="s">
        <v>112</v>
      </c>
      <c r="D68" s="52">
        <v>58108.5</v>
      </c>
      <c r="E68" s="50">
        <v>57710.5</v>
      </c>
      <c r="F68" s="50">
        <v>23482.2</v>
      </c>
    </row>
    <row r="69" spans="1:6" ht="23.25" hidden="1" customHeight="1" x14ac:dyDescent="0.2">
      <c r="A69" s="61">
        <f t="shared" ref="A69" si="2">A67+1</f>
        <v>48</v>
      </c>
      <c r="B69" s="57" t="s">
        <v>61</v>
      </c>
      <c r="C69" s="41" t="s">
        <v>60</v>
      </c>
      <c r="D69" s="55"/>
      <c r="E69" s="56"/>
      <c r="F69" s="56"/>
    </row>
    <row r="70" spans="1:6" ht="23.25" hidden="1" customHeight="1" x14ac:dyDescent="0.2">
      <c r="A70" s="62">
        <v>49</v>
      </c>
      <c r="B70" s="57" t="s">
        <v>173</v>
      </c>
      <c r="C70" s="41" t="s">
        <v>172</v>
      </c>
      <c r="D70" s="52">
        <v>0</v>
      </c>
      <c r="E70" s="50">
        <v>0</v>
      </c>
      <c r="F70" s="50">
        <v>0</v>
      </c>
    </row>
    <row r="71" spans="1:6" ht="24" hidden="1" x14ac:dyDescent="0.2">
      <c r="A71" s="61">
        <v>50</v>
      </c>
      <c r="B71" s="57" t="s">
        <v>91</v>
      </c>
      <c r="C71" s="41" t="s">
        <v>115</v>
      </c>
      <c r="D71" s="52">
        <v>91.8</v>
      </c>
      <c r="E71" s="50">
        <v>91.1</v>
      </c>
      <c r="F71" s="50">
        <v>37.299999999999997</v>
      </c>
    </row>
    <row r="72" spans="1:6" ht="24" hidden="1" x14ac:dyDescent="0.2">
      <c r="A72" s="62">
        <v>39</v>
      </c>
      <c r="B72" s="57" t="s">
        <v>50</v>
      </c>
      <c r="C72" s="41" t="s">
        <v>51</v>
      </c>
      <c r="D72" s="55"/>
      <c r="E72" s="56"/>
      <c r="F72" s="56"/>
    </row>
    <row r="73" spans="1:6" ht="24" hidden="1" x14ac:dyDescent="0.2">
      <c r="A73" s="61">
        <v>51</v>
      </c>
      <c r="B73" s="57" t="s">
        <v>37</v>
      </c>
      <c r="C73" s="41" t="s">
        <v>52</v>
      </c>
      <c r="D73" s="52">
        <v>0</v>
      </c>
      <c r="E73" s="50">
        <v>0</v>
      </c>
      <c r="F73" s="50">
        <v>0</v>
      </c>
    </row>
    <row r="74" spans="1:6" ht="24" hidden="1" x14ac:dyDescent="0.2">
      <c r="A74" s="62">
        <v>52</v>
      </c>
      <c r="B74" s="57" t="s">
        <v>154</v>
      </c>
      <c r="C74" s="41" t="s">
        <v>153</v>
      </c>
      <c r="D74" s="52">
        <v>0</v>
      </c>
      <c r="E74" s="50">
        <v>0</v>
      </c>
      <c r="F74" s="50">
        <v>0</v>
      </c>
    </row>
    <row r="75" spans="1:6" ht="60" hidden="1" x14ac:dyDescent="0.2">
      <c r="A75" s="61">
        <v>53</v>
      </c>
      <c r="B75" s="57" t="s">
        <v>35</v>
      </c>
      <c r="C75" s="41" t="s">
        <v>162</v>
      </c>
      <c r="D75" s="52">
        <v>0</v>
      </c>
      <c r="E75" s="50">
        <v>0</v>
      </c>
      <c r="F75" s="50">
        <v>0</v>
      </c>
    </row>
    <row r="76" spans="1:6" ht="24" hidden="1" x14ac:dyDescent="0.2">
      <c r="A76" s="62">
        <v>54</v>
      </c>
      <c r="B76" s="57" t="s">
        <v>80</v>
      </c>
      <c r="C76" s="41" t="s">
        <v>166</v>
      </c>
      <c r="D76" s="52">
        <v>0</v>
      </c>
      <c r="E76" s="50">
        <v>0</v>
      </c>
      <c r="F76" s="50">
        <v>0</v>
      </c>
    </row>
    <row r="77" spans="1:6" ht="36" hidden="1" x14ac:dyDescent="0.2">
      <c r="A77" s="61">
        <v>55</v>
      </c>
      <c r="B77" s="51" t="s">
        <v>79</v>
      </c>
      <c r="C77" s="41" t="s">
        <v>78</v>
      </c>
      <c r="D77" s="55"/>
      <c r="E77" s="56"/>
      <c r="F77" s="56"/>
    </row>
    <row r="78" spans="1:6" ht="12" hidden="1" x14ac:dyDescent="0.2">
      <c r="A78" s="62">
        <v>55</v>
      </c>
      <c r="B78" s="51" t="s">
        <v>146</v>
      </c>
      <c r="C78" s="41" t="s">
        <v>145</v>
      </c>
      <c r="D78" s="52">
        <v>0</v>
      </c>
      <c r="E78" s="50">
        <v>0</v>
      </c>
      <c r="F78" s="50">
        <v>0</v>
      </c>
    </row>
    <row r="79" spans="1:6" ht="36" hidden="1" x14ac:dyDescent="0.2">
      <c r="A79" s="61">
        <v>56</v>
      </c>
      <c r="B79" s="51" t="s">
        <v>148</v>
      </c>
      <c r="C79" s="41" t="s">
        <v>147</v>
      </c>
      <c r="D79" s="52">
        <v>0</v>
      </c>
      <c r="E79" s="50">
        <v>0</v>
      </c>
      <c r="F79" s="50">
        <v>0</v>
      </c>
    </row>
    <row r="80" spans="1:6" ht="24" hidden="1" x14ac:dyDescent="0.2">
      <c r="A80" s="62">
        <v>57</v>
      </c>
      <c r="B80" s="51" t="s">
        <v>134</v>
      </c>
      <c r="C80" s="41" t="s">
        <v>133</v>
      </c>
      <c r="D80" s="52">
        <v>0</v>
      </c>
      <c r="E80" s="50">
        <v>0</v>
      </c>
      <c r="F80" s="50">
        <v>0</v>
      </c>
    </row>
    <row r="81" spans="1:6" ht="24" hidden="1" customHeight="1" x14ac:dyDescent="0.2">
      <c r="A81" s="61">
        <v>58</v>
      </c>
      <c r="B81" s="51" t="s">
        <v>136</v>
      </c>
      <c r="C81" s="41" t="s">
        <v>135</v>
      </c>
      <c r="D81" s="52">
        <v>0</v>
      </c>
      <c r="E81" s="50">
        <v>0</v>
      </c>
      <c r="F81" s="50">
        <v>0</v>
      </c>
    </row>
    <row r="82" spans="1:6" ht="24" hidden="1" x14ac:dyDescent="0.2">
      <c r="A82" s="62">
        <v>59</v>
      </c>
      <c r="B82" s="51" t="s">
        <v>36</v>
      </c>
      <c r="C82" s="41" t="s">
        <v>164</v>
      </c>
      <c r="D82" s="52">
        <v>0</v>
      </c>
      <c r="E82" s="50">
        <v>0</v>
      </c>
      <c r="F82" s="50">
        <v>0</v>
      </c>
    </row>
    <row r="83" spans="1:6" ht="24" hidden="1" x14ac:dyDescent="0.2">
      <c r="A83" s="61">
        <v>60</v>
      </c>
      <c r="B83" s="51" t="s">
        <v>181</v>
      </c>
      <c r="C83" s="41" t="s">
        <v>180</v>
      </c>
      <c r="D83" s="52">
        <v>0</v>
      </c>
      <c r="E83" s="50">
        <v>0</v>
      </c>
      <c r="F83" s="50">
        <v>0</v>
      </c>
    </row>
    <row r="84" spans="1:6" ht="60" hidden="1" x14ac:dyDescent="0.2">
      <c r="A84" s="62">
        <v>61</v>
      </c>
      <c r="B84" s="51" t="s">
        <v>168</v>
      </c>
      <c r="C84" s="41" t="s">
        <v>167</v>
      </c>
      <c r="D84" s="52">
        <v>0</v>
      </c>
      <c r="E84" s="50">
        <v>0</v>
      </c>
      <c r="F84" s="50">
        <v>0</v>
      </c>
    </row>
    <row r="85" spans="1:6" ht="48" hidden="1" x14ac:dyDescent="0.2">
      <c r="A85" s="61">
        <v>62</v>
      </c>
      <c r="B85" s="51" t="s">
        <v>85</v>
      </c>
      <c r="C85" s="41" t="s">
        <v>163</v>
      </c>
      <c r="D85" s="52">
        <v>0</v>
      </c>
      <c r="E85" s="50">
        <v>0</v>
      </c>
      <c r="F85" s="50">
        <v>0</v>
      </c>
    </row>
    <row r="86" spans="1:6" ht="29.25" hidden="1" customHeight="1" x14ac:dyDescent="0.2">
      <c r="A86" s="62">
        <v>63</v>
      </c>
      <c r="B86" s="51" t="s">
        <v>161</v>
      </c>
      <c r="C86" s="41" t="s">
        <v>160</v>
      </c>
      <c r="D86" s="52">
        <v>0</v>
      </c>
      <c r="E86" s="50">
        <v>0</v>
      </c>
      <c r="F86" s="50">
        <v>0</v>
      </c>
    </row>
    <row r="87" spans="1:6" ht="12" hidden="1" x14ac:dyDescent="0.2">
      <c r="A87" s="61">
        <v>64</v>
      </c>
      <c r="B87" s="51" t="s">
        <v>175</v>
      </c>
      <c r="C87" s="41" t="s">
        <v>174</v>
      </c>
      <c r="D87" s="52">
        <v>0</v>
      </c>
      <c r="E87" s="50">
        <v>0</v>
      </c>
      <c r="F87" s="50">
        <v>0</v>
      </c>
    </row>
    <row r="88" spans="1:6" ht="24" hidden="1" x14ac:dyDescent="0.2">
      <c r="A88" s="62">
        <v>65</v>
      </c>
      <c r="B88" s="51" t="s">
        <v>69</v>
      </c>
      <c r="C88" s="41" t="s">
        <v>68</v>
      </c>
      <c r="D88" s="52">
        <v>0</v>
      </c>
      <c r="E88" s="50">
        <v>0</v>
      </c>
      <c r="F88" s="50">
        <v>0</v>
      </c>
    </row>
    <row r="89" spans="1:6" ht="14.25" hidden="1" x14ac:dyDescent="0.2">
      <c r="A89" s="61"/>
      <c r="B89" s="32" t="s">
        <v>22</v>
      </c>
      <c r="C89" s="41"/>
      <c r="D89" s="55"/>
      <c r="E89" s="56"/>
      <c r="F89" s="56"/>
    </row>
    <row r="90" spans="1:6" ht="41.25" hidden="1" customHeight="1" x14ac:dyDescent="0.2">
      <c r="A90" s="61">
        <v>66</v>
      </c>
      <c r="B90" s="57" t="s">
        <v>130</v>
      </c>
      <c r="C90" s="41" t="s">
        <v>129</v>
      </c>
      <c r="D90" s="52">
        <v>0</v>
      </c>
      <c r="E90" s="50">
        <v>0</v>
      </c>
      <c r="F90" s="50">
        <v>0</v>
      </c>
    </row>
    <row r="91" spans="1:6" ht="24" hidden="1" x14ac:dyDescent="0.2">
      <c r="A91" s="61">
        <v>67</v>
      </c>
      <c r="B91" s="57" t="s">
        <v>76</v>
      </c>
      <c r="C91" s="41" t="s">
        <v>137</v>
      </c>
      <c r="D91" s="52">
        <v>0</v>
      </c>
      <c r="E91" s="50">
        <v>0</v>
      </c>
      <c r="F91" s="50">
        <v>0</v>
      </c>
    </row>
    <row r="92" spans="1:6" ht="24" hidden="1" x14ac:dyDescent="0.2">
      <c r="A92" s="61">
        <v>68</v>
      </c>
      <c r="B92" s="57" t="s">
        <v>77</v>
      </c>
      <c r="C92" s="41" t="s">
        <v>144</v>
      </c>
      <c r="D92" s="52">
        <v>0</v>
      </c>
      <c r="E92" s="50">
        <v>0</v>
      </c>
      <c r="F92" s="50">
        <v>0</v>
      </c>
    </row>
    <row r="93" spans="1:6" ht="24" hidden="1" x14ac:dyDescent="0.2">
      <c r="A93" s="61">
        <v>69</v>
      </c>
      <c r="B93" s="57" t="s">
        <v>143</v>
      </c>
      <c r="C93" s="41" t="s">
        <v>142</v>
      </c>
      <c r="D93" s="52">
        <v>0</v>
      </c>
      <c r="E93" s="50">
        <v>0</v>
      </c>
      <c r="F93" s="50">
        <v>0</v>
      </c>
    </row>
    <row r="94" spans="1:6" ht="36" hidden="1" x14ac:dyDescent="0.2">
      <c r="A94" s="61">
        <v>70</v>
      </c>
      <c r="B94" s="57" t="s">
        <v>150</v>
      </c>
      <c r="C94" s="41" t="s">
        <v>149</v>
      </c>
      <c r="D94" s="52">
        <v>0</v>
      </c>
      <c r="E94" s="50">
        <v>0</v>
      </c>
      <c r="F94" s="50">
        <v>0</v>
      </c>
    </row>
    <row r="95" spans="1:6" ht="24" hidden="1" x14ac:dyDescent="0.2">
      <c r="A95" s="61">
        <v>71</v>
      </c>
      <c r="B95" s="57" t="s">
        <v>152</v>
      </c>
      <c r="C95" s="41" t="s">
        <v>151</v>
      </c>
      <c r="D95" s="52">
        <v>0</v>
      </c>
      <c r="E95" s="50">
        <v>0</v>
      </c>
      <c r="F95" s="50">
        <v>0</v>
      </c>
    </row>
    <row r="96" spans="1:6" ht="12" hidden="1" x14ac:dyDescent="0.2">
      <c r="A96" s="61">
        <v>45</v>
      </c>
      <c r="B96" s="57" t="s">
        <v>87</v>
      </c>
      <c r="C96" s="41" t="s">
        <v>86</v>
      </c>
      <c r="D96" s="55"/>
      <c r="E96" s="56"/>
      <c r="F96" s="56"/>
    </row>
    <row r="97" spans="1:6" ht="24" hidden="1" customHeight="1" x14ac:dyDescent="0.2">
      <c r="A97" s="61">
        <v>72</v>
      </c>
      <c r="B97" s="57" t="s">
        <v>118</v>
      </c>
      <c r="C97" s="41" t="s">
        <v>119</v>
      </c>
      <c r="D97" s="52">
        <v>0</v>
      </c>
      <c r="E97" s="50">
        <v>0</v>
      </c>
      <c r="F97" s="50">
        <v>0</v>
      </c>
    </row>
    <row r="98" spans="1:6" ht="24" hidden="1" x14ac:dyDescent="0.2">
      <c r="A98" s="61">
        <v>73</v>
      </c>
      <c r="B98" s="57" t="s">
        <v>89</v>
      </c>
      <c r="C98" s="41" t="s">
        <v>128</v>
      </c>
      <c r="D98" s="52">
        <v>0</v>
      </c>
      <c r="E98" s="50">
        <v>0</v>
      </c>
      <c r="F98" s="50">
        <v>0</v>
      </c>
    </row>
    <row r="99" spans="1:6" ht="12.75" hidden="1" customHeight="1" x14ac:dyDescent="0.2">
      <c r="A99" s="61">
        <v>74</v>
      </c>
      <c r="B99" s="57" t="s">
        <v>184</v>
      </c>
      <c r="C99" s="41" t="s">
        <v>185</v>
      </c>
      <c r="D99" s="52">
        <v>0</v>
      </c>
      <c r="E99" s="50">
        <v>0</v>
      </c>
      <c r="F99" s="50">
        <v>0</v>
      </c>
    </row>
    <row r="100" spans="1:6" ht="36" hidden="1" x14ac:dyDescent="0.2">
      <c r="A100" s="61">
        <v>75</v>
      </c>
      <c r="B100" s="57" t="s">
        <v>159</v>
      </c>
      <c r="C100" s="41" t="s">
        <v>158</v>
      </c>
      <c r="D100" s="52">
        <v>0</v>
      </c>
      <c r="E100" s="50">
        <v>0</v>
      </c>
      <c r="F100" s="50">
        <v>0</v>
      </c>
    </row>
    <row r="101" spans="1:6" ht="36" hidden="1" x14ac:dyDescent="0.2">
      <c r="A101" s="61">
        <v>76</v>
      </c>
      <c r="B101" s="57" t="s">
        <v>139</v>
      </c>
      <c r="C101" s="41" t="s">
        <v>138</v>
      </c>
      <c r="D101" s="52">
        <v>0</v>
      </c>
      <c r="E101" s="50">
        <v>0</v>
      </c>
      <c r="F101" s="50">
        <v>0</v>
      </c>
    </row>
    <row r="102" spans="1:6" x14ac:dyDescent="0.2">
      <c r="A102" s="31"/>
      <c r="B102" s="35" t="s">
        <v>8</v>
      </c>
      <c r="C102" s="9"/>
      <c r="D102" s="23">
        <f>SUM(D12:D101)</f>
        <v>1573208.8000000007</v>
      </c>
      <c r="E102" s="23">
        <f>SUM(E12:E101)</f>
        <v>1518536.4000000006</v>
      </c>
      <c r="F102" s="23">
        <f>SUM(F12:F101)</f>
        <v>1337423.0000000005</v>
      </c>
    </row>
    <row r="103" spans="1:6" x14ac:dyDescent="0.2">
      <c r="A103" s="2"/>
      <c r="B103" s="2"/>
      <c r="C103" s="42"/>
      <c r="D103" s="1"/>
    </row>
    <row r="104" spans="1:6" x14ac:dyDescent="0.2">
      <c r="A104" s="2"/>
      <c r="B104" s="17"/>
      <c r="C104" s="42"/>
      <c r="D104" s="10">
        <v>2025</v>
      </c>
      <c r="E104" s="10">
        <v>2026</v>
      </c>
      <c r="F104" s="10">
        <v>2027</v>
      </c>
    </row>
    <row r="105" spans="1:6" x14ac:dyDescent="0.2">
      <c r="A105" s="2"/>
      <c r="B105" s="18" t="s">
        <v>9</v>
      </c>
      <c r="C105" s="42"/>
      <c r="D105" s="25">
        <f>SUM(D12:D33)</f>
        <v>1191963.3000000007</v>
      </c>
      <c r="E105" s="25">
        <f>SUM(E12:E33)</f>
        <v>1184766.0000000005</v>
      </c>
      <c r="F105" s="25">
        <f>SUM(F12:F33)</f>
        <v>1183363.6000000006</v>
      </c>
    </row>
    <row r="106" spans="1:6" x14ac:dyDescent="0.2">
      <c r="A106" s="2"/>
      <c r="B106" s="18" t="s">
        <v>10</v>
      </c>
      <c r="C106" s="42"/>
      <c r="D106" s="25">
        <f>SUM(D35:D88)</f>
        <v>381245.49999999994</v>
      </c>
      <c r="E106" s="25">
        <f>SUM(E35:E88)</f>
        <v>333770.39999999997</v>
      </c>
      <c r="F106" s="25">
        <f>SUM(F35:F88)</f>
        <v>154059.4</v>
      </c>
    </row>
    <row r="107" spans="1:6" x14ac:dyDescent="0.2">
      <c r="A107" s="2"/>
      <c r="B107" s="18" t="s">
        <v>11</v>
      </c>
      <c r="C107" s="42"/>
      <c r="D107" s="25">
        <f>SUM(D90:D101)</f>
        <v>0</v>
      </c>
      <c r="E107" s="25">
        <f>SUM(E90:E101)</f>
        <v>0</v>
      </c>
      <c r="F107" s="25">
        <f>SUM(F90:F101)</f>
        <v>0</v>
      </c>
    </row>
    <row r="108" spans="1:6" x14ac:dyDescent="0.2">
      <c r="A108" s="2"/>
      <c r="B108" s="24"/>
      <c r="C108" s="42"/>
      <c r="D108" s="26"/>
      <c r="E108" s="26"/>
      <c r="F108" s="26"/>
    </row>
    <row r="109" spans="1:6" x14ac:dyDescent="0.2">
      <c r="A109" s="2"/>
      <c r="B109" s="19"/>
      <c r="C109" s="42"/>
      <c r="D109" s="27">
        <f>SUM(D105:D107)</f>
        <v>1573208.8000000007</v>
      </c>
      <c r="E109" s="28">
        <f>SUM(E105:E107)</f>
        <v>1518536.4000000004</v>
      </c>
      <c r="F109" s="28">
        <f>SUM(F105:F107)</f>
        <v>1337423.0000000005</v>
      </c>
    </row>
    <row r="110" spans="1:6" x14ac:dyDescent="0.2">
      <c r="A110" s="2"/>
      <c r="B110" s="19" t="s">
        <v>18</v>
      </c>
      <c r="C110" s="42"/>
      <c r="D110" s="27">
        <v>554471.9</v>
      </c>
      <c r="E110" s="28">
        <v>444317</v>
      </c>
      <c r="F110" s="28">
        <v>443577.5</v>
      </c>
    </row>
    <row r="111" spans="1:6" x14ac:dyDescent="0.2">
      <c r="A111" s="2"/>
      <c r="B111" s="2"/>
      <c r="C111" s="42"/>
      <c r="D111" s="43"/>
      <c r="E111" s="28"/>
      <c r="F111" s="28"/>
    </row>
    <row r="112" spans="1:6" x14ac:dyDescent="0.2">
      <c r="A112" s="2"/>
      <c r="B112" s="33" t="s">
        <v>23</v>
      </c>
      <c r="C112" s="42"/>
      <c r="D112" s="28">
        <f>D109+D110+D111</f>
        <v>2127680.7000000007</v>
      </c>
      <c r="E112" s="28">
        <f>E109+E110+E111</f>
        <v>1962853.4000000004</v>
      </c>
      <c r="F112" s="28">
        <f>F109+F110+F111</f>
        <v>1781000.5000000005</v>
      </c>
    </row>
    <row r="113" spans="2:6" x14ac:dyDescent="0.2">
      <c r="B113" s="19" t="s">
        <v>21</v>
      </c>
      <c r="D113" s="28">
        <v>1051197.5</v>
      </c>
      <c r="E113" s="28">
        <v>1096501.8</v>
      </c>
      <c r="F113" s="28">
        <v>1145175.8999999999</v>
      </c>
    </row>
    <row r="114" spans="2:6" x14ac:dyDescent="0.2">
      <c r="B114" s="19">
        <v>207</v>
      </c>
      <c r="D114" s="28">
        <v>0</v>
      </c>
      <c r="E114" s="28">
        <v>0</v>
      </c>
      <c r="F114" s="28">
        <v>0</v>
      </c>
    </row>
    <row r="115" spans="2:6" x14ac:dyDescent="0.2">
      <c r="B115" s="19">
        <v>218</v>
      </c>
      <c r="D115" s="28">
        <v>0</v>
      </c>
      <c r="E115" s="28">
        <v>0</v>
      </c>
      <c r="F115" s="28">
        <v>0</v>
      </c>
    </row>
    <row r="116" spans="2:6" x14ac:dyDescent="0.2">
      <c r="B116" s="19" t="s">
        <v>38</v>
      </c>
      <c r="D116" s="28">
        <v>0</v>
      </c>
      <c r="E116" s="28">
        <v>0</v>
      </c>
      <c r="F116" s="28">
        <v>0</v>
      </c>
    </row>
    <row r="117" spans="2:6" x14ac:dyDescent="0.2">
      <c r="B117" s="19" t="s">
        <v>24</v>
      </c>
      <c r="D117" s="28">
        <v>0</v>
      </c>
      <c r="E117" s="28">
        <v>0</v>
      </c>
      <c r="F117" s="28">
        <v>0</v>
      </c>
    </row>
    <row r="118" spans="2:6" x14ac:dyDescent="0.2">
      <c r="D118" s="28">
        <f>D112+D113+D114+D115+D116+D117</f>
        <v>3178878.2000000007</v>
      </c>
      <c r="E118" s="28">
        <f>E112+E113+E114+E115+E116+E117</f>
        <v>3059355.2</v>
      </c>
      <c r="F118" s="28">
        <f>F112+F113+F114+F115+F116+F117</f>
        <v>2926176.4000000004</v>
      </c>
    </row>
    <row r="119" spans="2:6" x14ac:dyDescent="0.2">
      <c r="D119" s="36">
        <v>3178878.2</v>
      </c>
      <c r="E119" s="36">
        <v>3059355.2</v>
      </c>
      <c r="F119" s="28">
        <v>2926176.4</v>
      </c>
    </row>
    <row r="120" spans="2:6" x14ac:dyDescent="0.2">
      <c r="D120" s="28">
        <f>D118-D119</f>
        <v>0</v>
      </c>
      <c r="E120" s="28">
        <f>E118-E119</f>
        <v>0</v>
      </c>
      <c r="F120" s="28">
        <f>F118-F119</f>
        <v>0</v>
      </c>
    </row>
  </sheetData>
  <autoFilter ref="C11:C102" xr:uid="{00000000-0009-0000-0000-000000000000}"/>
  <mergeCells count="2">
    <mergeCell ref="A6:F6"/>
    <mergeCell ref="E1:F1"/>
  </mergeCells>
  <phoneticPr fontId="0" type="noConversion"/>
  <pageMargins left="0.59055118110236227" right="0.15748031496062992" top="0.47244094488188981" bottom="0.19685039370078741" header="0.59055118110236227" footer="0"/>
  <pageSetup paperSize="9" scale="76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5:K9"/>
  <sheetViews>
    <sheetView workbookViewId="0">
      <selection activeCell="E9" sqref="E9"/>
    </sheetView>
  </sheetViews>
  <sheetFormatPr defaultRowHeight="12.75" x14ac:dyDescent="0.2"/>
  <cols>
    <col min="2" max="2" width="49" customWidth="1"/>
  </cols>
  <sheetData>
    <row r="5" spans="1:11" x14ac:dyDescent="0.2">
      <c r="A5" s="73" t="s">
        <v>4</v>
      </c>
      <c r="B5" s="73" t="s">
        <v>6</v>
      </c>
      <c r="C5" s="67" t="s">
        <v>5</v>
      </c>
      <c r="D5" s="68"/>
      <c r="E5" s="68"/>
      <c r="F5" s="68"/>
      <c r="G5" s="68"/>
      <c r="H5" s="68"/>
      <c r="I5" s="68"/>
      <c r="J5" s="68"/>
      <c r="K5" s="69"/>
    </row>
    <row r="6" spans="1:11" x14ac:dyDescent="0.2">
      <c r="A6" s="74"/>
      <c r="B6" s="74"/>
      <c r="C6" s="70"/>
      <c r="D6" s="71"/>
      <c r="E6" s="71"/>
      <c r="F6" s="71"/>
      <c r="G6" s="71"/>
      <c r="H6" s="71"/>
      <c r="I6" s="71"/>
      <c r="J6" s="71"/>
      <c r="K6" s="72"/>
    </row>
    <row r="7" spans="1:11" x14ac:dyDescent="0.2">
      <c r="A7" s="75"/>
      <c r="B7" s="75"/>
      <c r="C7" s="66" t="s">
        <v>1</v>
      </c>
      <c r="D7" s="66"/>
      <c r="E7" s="66"/>
      <c r="F7" s="66" t="s">
        <v>13</v>
      </c>
      <c r="G7" s="66"/>
      <c r="H7" s="66"/>
      <c r="I7" s="66" t="s">
        <v>14</v>
      </c>
      <c r="J7" s="66"/>
      <c r="K7" s="66"/>
    </row>
    <row r="8" spans="1:11" x14ac:dyDescent="0.2">
      <c r="A8" s="5">
        <v>1</v>
      </c>
      <c r="B8" s="4">
        <v>2</v>
      </c>
      <c r="C8" s="5" t="s">
        <v>15</v>
      </c>
      <c r="D8" s="5" t="s">
        <v>16</v>
      </c>
      <c r="E8" s="5" t="s">
        <v>17</v>
      </c>
      <c r="F8" s="5" t="s">
        <v>15</v>
      </c>
      <c r="G8" s="5" t="s">
        <v>16</v>
      </c>
      <c r="H8" s="5" t="s">
        <v>17</v>
      </c>
      <c r="I8" s="5" t="s">
        <v>15</v>
      </c>
      <c r="J8" s="5" t="s">
        <v>16</v>
      </c>
      <c r="K8" s="5" t="s">
        <v>17</v>
      </c>
    </row>
    <row r="9" spans="1:11" ht="81" customHeight="1" x14ac:dyDescent="0.2">
      <c r="A9" s="7"/>
      <c r="B9" s="8" t="s">
        <v>0</v>
      </c>
      <c r="C9" s="11">
        <v>4360.5</v>
      </c>
      <c r="D9" s="11">
        <v>20712.400000000001</v>
      </c>
      <c r="E9" s="11">
        <f>D9-C9</f>
        <v>16351.900000000001</v>
      </c>
      <c r="F9" s="11">
        <v>19458.8</v>
      </c>
      <c r="G9" s="11">
        <v>20603.400000000001</v>
      </c>
      <c r="H9" s="11">
        <f>G9-F9</f>
        <v>1144.6000000000022</v>
      </c>
      <c r="I9" s="12">
        <v>18028</v>
      </c>
      <c r="J9" s="12">
        <v>22835.4</v>
      </c>
      <c r="K9" s="12">
        <f>J9-I9</f>
        <v>4807.4000000000015</v>
      </c>
    </row>
  </sheetData>
  <mergeCells count="6">
    <mergeCell ref="I7:K7"/>
    <mergeCell ref="C5:K6"/>
    <mergeCell ref="A5:A7"/>
    <mergeCell ref="B5:B7"/>
    <mergeCell ref="C7:E7"/>
    <mergeCell ref="F7:H7"/>
  </mergeCells>
  <phoneticPr fontId="7" type="noConversion"/>
  <pageMargins left="0.75" right="0.75" top="1" bottom="1" header="0.5" footer="0.5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Стародубцев Дмитрий Васильевич</cp:lastModifiedBy>
  <cp:lastPrinted>2024-10-18T05:02:58Z</cp:lastPrinted>
  <dcterms:created xsi:type="dcterms:W3CDTF">2005-11-30T09:33:36Z</dcterms:created>
  <dcterms:modified xsi:type="dcterms:W3CDTF">2024-11-11T07:32:58Z</dcterms:modified>
</cp:coreProperties>
</file>